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fº Fábio\Faculdade e Cursos\Curso GRO-PGR\Curso Gratuito PGR FAST x O Perito Ambiental\"/>
    </mc:Choice>
  </mc:AlternateContent>
  <bookViews>
    <workbookView xWindow="0" yWindow="0" windowWidth="20490" windowHeight="7800" tabRatio="309"/>
  </bookViews>
  <sheets>
    <sheet name="MPR" sheetId="46" r:id="rId1"/>
    <sheet name="Valores" sheetId="47" r:id="rId2"/>
  </sheets>
  <definedNames>
    <definedName name="_FilterDatabase" localSheetId="0" hidden="1">MPR!$A$13:$U$13</definedName>
    <definedName name="_FilterDatabase" localSheetId="1" hidden="1">Valores!$A$2:$H$50</definedName>
    <definedName name="Agente" localSheetId="1">Valores!#REF!</definedName>
    <definedName name="Agente">#REF!</definedName>
    <definedName name="Danos" localSheetId="1">Valores!#REF!</definedName>
    <definedName name="Danos">#REF!</definedName>
    <definedName name="Exposição_a_radiação_não_ionizante." localSheetId="0">#REF!</definedName>
    <definedName name="Perigos" localSheetId="1">Valores!$B$2:$B$33</definedName>
    <definedName name="Perigos">#REF!</definedName>
    <definedName name="Print_Area" localSheetId="0">MPR!$A$1:$U$20</definedName>
    <definedName name="Print_Titles" localSheetId="0">MPR!$11:$13</definedName>
    <definedName name="RISCO" localSheetId="1">Valores!$D$3:$D$7</definedName>
    <definedName name="RISCO">#REF!</definedName>
    <definedName name="Riscos" localSheetId="1">Valores!$D$3:$D$7</definedName>
    <definedName name="Riscos">#REF!</definedName>
    <definedName name="Tipo" localSheetId="1">Valores!#REF!</definedName>
    <definedName name="Tipo">#REF!</definedName>
  </definedNames>
  <calcPr calcId="162913"/>
</workbook>
</file>

<file path=xl/calcChain.xml><?xml version="1.0" encoding="utf-8"?>
<calcChain xmlns="http://schemas.openxmlformats.org/spreadsheetml/2006/main">
  <c r="E20" i="46" l="1"/>
  <c r="E19" i="46"/>
  <c r="E18" i="46"/>
  <c r="E17" i="46"/>
  <c r="E16" i="46"/>
  <c r="E15" i="46"/>
  <c r="J14" i="46"/>
  <c r="E14" i="46" l="1"/>
  <c r="N20" i="46" l="1"/>
  <c r="N19" i="46"/>
  <c r="N18" i="46"/>
  <c r="N17" i="46"/>
  <c r="N16" i="46"/>
  <c r="N15" i="46"/>
  <c r="M20" i="46" l="1"/>
  <c r="L20" i="46"/>
  <c r="J20" i="46"/>
  <c r="K20" i="46" s="1"/>
  <c r="M19" i="46"/>
  <c r="L19" i="46"/>
  <c r="K19" i="46"/>
  <c r="J19" i="46"/>
  <c r="M18" i="46"/>
  <c r="J18" i="46"/>
  <c r="L18" i="46" s="1"/>
  <c r="M17" i="46"/>
  <c r="J17" i="46"/>
  <c r="L17" i="46" s="1"/>
  <c r="M16" i="46"/>
  <c r="J16" i="46"/>
  <c r="L16" i="46" s="1"/>
  <c r="M15" i="46"/>
  <c r="J15" i="46"/>
  <c r="K15" i="46" s="1"/>
  <c r="M14" i="46"/>
  <c r="K17" i="46" l="1"/>
  <c r="L15" i="46"/>
  <c r="K16" i="46"/>
  <c r="K18" i="46"/>
  <c r="L14" i="46" l="1"/>
  <c r="N14" i="46" s="1"/>
  <c r="K14" i="46"/>
</calcChain>
</file>

<file path=xl/comments1.xml><?xml version="1.0" encoding="utf-8"?>
<comments xmlns="http://schemas.openxmlformats.org/spreadsheetml/2006/main">
  <authors>
    <author>Wladimir Mascarenhas Nobrega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Preencher com a atividade relacionada com o perigo/fator de risco e dano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Preencher com o tipo de agente (Físico, Químico, Biológico, Fatores Ergonômicos e Mecânicos/ Acidentes)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Preencher com o tipo de perigo existente, e suas características (queda de pessoas, queda de objetos, ruído, levantamento excessivo de peso etc.)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Preencher com a fonte geradora do perigo/fator de risco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Preencher com a consequência do perigo em termos de lesão, doença, ou uma combinação desses (morte, ferimentos, contusões, lombalgias, perda auditiva, etc.)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Preencher com os controles operacionais existentes para gerenciar o perigo/fator de risco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Preencher com S (SIM) caso exista requisito legal aplicável. Os requisitos legais de SST são gerenciados através de procedimento específico;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Preencher com o peso atribuído a gravidade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Preencher com o peso atribuído a probabilidade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Será preenchido automaticamente com o cruzamento dos pesos atribuídos a gravidade e a probabilidade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será preenchido automaticamente com o cruzamento dos pesos atribuídos a gravidade e a probabilidade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será preenchido automaticamente com a necessidade ou não de ação corretiva, a partir da avaliação do risco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Preencher marcando o tipo (s) de controle(s) operacional (is) adotado (s) para o gerenciamento do risco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Preencher com a descrição do (s) controle (s) operacional (is) adotado para gerenciamento do risco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Preencher com a descrição da ação corretiva e/ou identificação do plano de gerenciamento do risco, conforme aplicável</t>
        </r>
      </text>
    </comment>
  </commentList>
</comments>
</file>

<file path=xl/sharedStrings.xml><?xml version="1.0" encoding="utf-8"?>
<sst xmlns="http://schemas.openxmlformats.org/spreadsheetml/2006/main" count="178" uniqueCount="150">
  <si>
    <t>Atividade</t>
  </si>
  <si>
    <t>Agente / Tipo</t>
  </si>
  <si>
    <t>Perigo / Fator de Risco</t>
  </si>
  <si>
    <t>Dano</t>
  </si>
  <si>
    <t>Risco</t>
  </si>
  <si>
    <t>Particulados</t>
  </si>
  <si>
    <t>Químico</t>
  </si>
  <si>
    <t>Biológico</t>
  </si>
  <si>
    <t>Ergonômico</t>
  </si>
  <si>
    <t>Fonte</t>
  </si>
  <si>
    <t>Gravidade</t>
  </si>
  <si>
    <t>Controles Operacionais Existentes</t>
  </si>
  <si>
    <t>Avaliação do Risco</t>
  </si>
  <si>
    <t>Aceitável</t>
  </si>
  <si>
    <t>Legislação</t>
  </si>
  <si>
    <t>Probabilidade</t>
  </si>
  <si>
    <t>Ação Corretiva Imediata</t>
  </si>
  <si>
    <t>S</t>
  </si>
  <si>
    <t>Físico</t>
  </si>
  <si>
    <t>N</t>
  </si>
  <si>
    <t>Frio</t>
  </si>
  <si>
    <t>Calor</t>
  </si>
  <si>
    <t xml:space="preserve">Queimaduras </t>
  </si>
  <si>
    <t>Doenças do aparelho respiratório, doenças neurológicas, hepáticas e renais.</t>
  </si>
  <si>
    <t>Pneumoconioses e problemas alérgicos.</t>
  </si>
  <si>
    <t>Doenças do aparelho respiratório, doenças neurológicas, doenças hepáticas e renais.</t>
  </si>
  <si>
    <t>Queimadura, Conjuntivite Química, laceração de córnea</t>
  </si>
  <si>
    <t>Desconforto acústico</t>
  </si>
  <si>
    <t>Manuseio de materiais cortantes / perfurantes (tesoura, estilete, etc.)</t>
  </si>
  <si>
    <t xml:space="preserve">Ferimentos, cortes, tétano </t>
  </si>
  <si>
    <t>Superfície escorregadia</t>
  </si>
  <si>
    <t>Máquinas e equipamentos sem proteção</t>
  </si>
  <si>
    <t>Ferramentas Inadequadas ou defeituosas</t>
  </si>
  <si>
    <t>Queda de ferramentas, materiais e equipamentos</t>
  </si>
  <si>
    <t>Animais peçonhentos/insetos</t>
  </si>
  <si>
    <t>Trabalho em altura (acima de 2m)</t>
  </si>
  <si>
    <t>Contato com superfície quente ou com fogo</t>
  </si>
  <si>
    <t>Incêndio ou explosão</t>
  </si>
  <si>
    <t>Manuseio de materiais cortantes / perfurantes</t>
  </si>
  <si>
    <t>Uso de veículos (colisão / abalroamento)</t>
  </si>
  <si>
    <t>Agressão física</t>
  </si>
  <si>
    <t>Ataques de animais</t>
  </si>
  <si>
    <t>Acidentes com mangueiras e mangotes de alta pressão</t>
  </si>
  <si>
    <t>Contusão, escoriação, ferimento superficial</t>
  </si>
  <si>
    <t>Fratura, amputação de um ou mais membros</t>
  </si>
  <si>
    <t>Lesão muscular, lesão articular, ferimentos profundos, alteração de função orgânica</t>
  </si>
  <si>
    <t>Sufocamento, queimaduras, fraturas e Traumatismo Crânio Encefálico - TCE</t>
  </si>
  <si>
    <t xml:space="preserve">Ferimentos </t>
  </si>
  <si>
    <t>Fraturas</t>
  </si>
  <si>
    <t>Fraturas e Ferimentos</t>
  </si>
  <si>
    <t>Ferimentos</t>
  </si>
  <si>
    <t xml:space="preserve">Mecânicos / Acidentes </t>
  </si>
  <si>
    <t>Agentes</t>
  </si>
  <si>
    <t>Mecânicos / Acidentes</t>
  </si>
  <si>
    <t>Irrelevante</t>
  </si>
  <si>
    <t>Baixo</t>
  </si>
  <si>
    <t>Médio</t>
  </si>
  <si>
    <t>Alto</t>
  </si>
  <si>
    <t>Crítico</t>
  </si>
  <si>
    <t>Perigos</t>
  </si>
  <si>
    <t>Danos</t>
  </si>
  <si>
    <t>Ação de Gerenciamento</t>
  </si>
  <si>
    <t>Determinação de Controles Operacionais</t>
  </si>
  <si>
    <t>Controles Operacionais</t>
  </si>
  <si>
    <t>1 - Eliminação</t>
  </si>
  <si>
    <t>2 - Substituição</t>
  </si>
  <si>
    <t>3 - Engenharia</t>
  </si>
  <si>
    <t>4 - Sinalização</t>
  </si>
  <si>
    <t>5 - EPI</t>
  </si>
  <si>
    <t>Vibração de Corpo Inteiro</t>
  </si>
  <si>
    <t>Alterações neurológicas e/ou neuromusculares</t>
  </si>
  <si>
    <t>Vibração Mão-Braço</t>
  </si>
  <si>
    <t>Alterações neurológicas e/ou neuromusculares em mãos e/ou braços</t>
  </si>
  <si>
    <t>Radiação ionizante</t>
  </si>
  <si>
    <t>Comprometimento hematológico e/ou carcenogênico</t>
  </si>
  <si>
    <t xml:space="preserve">Radiação eletromagnética não ionizante  </t>
  </si>
  <si>
    <t>Queimaduras em nível dermatológico  e ocular</t>
  </si>
  <si>
    <t>Hipotermia, Dermatose ocupacional</t>
  </si>
  <si>
    <t>Exaustão e desidratação</t>
  </si>
  <si>
    <t>Pressões Anormais</t>
  </si>
  <si>
    <t>Problemas orgânicos e metabólicos relacionados à descompressão</t>
  </si>
  <si>
    <t>Ruído Contínuo ou Intermitente</t>
  </si>
  <si>
    <t>Perda Auditiva</t>
  </si>
  <si>
    <t>Ruído de impacto</t>
  </si>
  <si>
    <t>Ruptura Traumática do Tímpano</t>
  </si>
  <si>
    <t>Umidade</t>
  </si>
  <si>
    <t>Dermatose ocupacional</t>
  </si>
  <si>
    <t xml:space="preserve">Microorganismos e parasitas infecciosos vivos e  seus tóxicos </t>
  </si>
  <si>
    <t>Arranjo físico, leiaute ou mobiliário inadequado</t>
  </si>
  <si>
    <t>Comprometimento neuromuscular e/ou ósteo-articular e/ou circulatório</t>
  </si>
  <si>
    <t>Exigência de esforço físico (força)</t>
  </si>
  <si>
    <t>Posturas extremas/forçadas</t>
  </si>
  <si>
    <t>Movimentação manual de carga</t>
  </si>
  <si>
    <t>Regime de turno (turnos fixos noturnos ou regime de revezamento)</t>
  </si>
  <si>
    <t>Fadiga, sonolência, alteração do ritmo do sono, perturbações cardiovasculares e gastrointestinais, alterações reprodutivas (esses danos irão aparecer na lista para os médicos)</t>
  </si>
  <si>
    <t>Trabalho repetitivo</t>
  </si>
  <si>
    <t>Iluminação inadequada</t>
  </si>
  <si>
    <t>Fadiga visual</t>
  </si>
  <si>
    <t>Desconforto término</t>
  </si>
  <si>
    <t>Fadiga, irritabilidade e falta de concentração</t>
  </si>
  <si>
    <t>Fatores psicossociais relacionados à organização do trabalho</t>
  </si>
  <si>
    <t>Alterações mentais</t>
  </si>
  <si>
    <t>Monotonia</t>
  </si>
  <si>
    <t>Uso excessivo da voz</t>
  </si>
  <si>
    <t>Nódulos nas cordas vocais</t>
  </si>
  <si>
    <t>Efeitos locais e/ou  sistêmicos (tóxicos/alérgicos)</t>
  </si>
  <si>
    <t>Choque Elétrico</t>
  </si>
  <si>
    <t>Queimaduras, parada cardíaca, amputações</t>
  </si>
  <si>
    <t>Politraumatismos</t>
  </si>
  <si>
    <t>Projeção de partículas</t>
  </si>
  <si>
    <t>Traumatismos lácero-contusos</t>
  </si>
  <si>
    <t>Movimentação mecânica de cargas</t>
  </si>
  <si>
    <t>Contato com plantas perigosas/venenosas</t>
  </si>
  <si>
    <t>Calibração/enchimento de pneu</t>
  </si>
  <si>
    <t>Trabalho com explosivos</t>
  </si>
  <si>
    <t>Amputação, queimadura, morte</t>
  </si>
  <si>
    <t>Trabalho com combustíveis/inflamáveis</t>
  </si>
  <si>
    <t>Queimadura, morte</t>
  </si>
  <si>
    <t>Atmosfera explosiva</t>
  </si>
  <si>
    <t>Atmosfera inflamável</t>
  </si>
  <si>
    <t>Esmagamento, morte</t>
  </si>
  <si>
    <t>Soterramento</t>
  </si>
  <si>
    <t>Fumos Metálicos (ex.: solda)</t>
  </si>
  <si>
    <t>Névoas</t>
  </si>
  <si>
    <t>Poeiras (silica, metálica, algodão, vegetal, etc)</t>
  </si>
  <si>
    <t>Doenças do aparelho respiratório</t>
  </si>
  <si>
    <t>Gases</t>
  </si>
  <si>
    <t xml:space="preserve"> Vapores</t>
  </si>
  <si>
    <t>Contato pela derme com substâncias químicas, compostos ou produtos químicos em geral</t>
  </si>
  <si>
    <t>Queimadura química, dermatite de contato</t>
  </si>
  <si>
    <t>Contato pelos olhos com substâncias químicas em geral</t>
  </si>
  <si>
    <t>Ação Corretiva / Plano de Gerenciamento do Risco</t>
  </si>
  <si>
    <t>Stress, ansiedade</t>
  </si>
  <si>
    <t>Doenças Infecto-contagiosas</t>
  </si>
  <si>
    <t>Revisões:</t>
  </si>
  <si>
    <t>Logo da empresa</t>
  </si>
  <si>
    <t>Matriz de Perigos e Riscos de SST (Programa de Gerenciamento de Riscos)</t>
  </si>
  <si>
    <t>Gerenciamento de Riscos Ocupacionais</t>
  </si>
  <si>
    <t>ÁREA: Produção</t>
  </si>
  <si>
    <t>DATA: 22/06/2020</t>
  </si>
  <si>
    <t>APROVAÇÃO: Sousa / Gerente Operacional</t>
  </si>
  <si>
    <t>REV.: 01</t>
  </si>
  <si>
    <t>PÁG. 01</t>
  </si>
  <si>
    <t>Processo de pintura</t>
  </si>
  <si>
    <t>Uso de luvas de látex, calçado de segurança e respirador PFF1</t>
  </si>
  <si>
    <t>Uso de EPIs adequados, treinamentos, conserto do sistema de exaustão</t>
  </si>
  <si>
    <t>Adequar EPIs e sistema de exaustão</t>
  </si>
  <si>
    <t>PROCESSO: Pintura</t>
  </si>
  <si>
    <t>DATA: 14/02/2022</t>
  </si>
  <si>
    <t>ELABORAÇÃO: Fábio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</si>
</sst>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8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6" fillId="0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5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textRotation="90" wrapText="1"/>
      <protection locked="0"/>
    </xf>
    <xf numFmtId="0" fontId="2" fillId="6" borderId="62" xfId="0" applyFont="1" applyFill="1" applyBorder="1" applyAlignment="1" applyProtection="1">
      <alignment horizontal="center" vertical="center" textRotation="90" wrapText="1"/>
      <protection locked="0"/>
    </xf>
    <xf numFmtId="0" fontId="2" fillId="6" borderId="63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Border="1"/>
    <xf numFmtId="0" fontId="1" fillId="0" borderId="2" xfId="0" applyFont="1" applyBorder="1"/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 locked="0"/>
    </xf>
    <xf numFmtId="0" fontId="1" fillId="0" borderId="81" xfId="0" applyFont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83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9" borderId="64" xfId="0" applyFont="1" applyFill="1" applyBorder="1" applyAlignment="1">
      <alignment horizontal="left" vertical="center" wrapText="1"/>
    </xf>
    <xf numFmtId="0" fontId="9" fillId="9" borderId="64" xfId="0" applyFont="1" applyFill="1" applyBorder="1" applyAlignment="1">
      <alignment vertical="center" wrapText="1"/>
    </xf>
    <xf numFmtId="0" fontId="9" fillId="9" borderId="65" xfId="0" applyFont="1" applyFill="1" applyBorder="1" applyAlignment="1">
      <alignment horizontal="left" vertical="center" wrapText="1"/>
    </xf>
    <xf numFmtId="0" fontId="9" fillId="9" borderId="65" xfId="0" applyFont="1" applyFill="1" applyBorder="1" applyAlignment="1">
      <alignment vertical="center" wrapText="1"/>
    </xf>
    <xf numFmtId="0" fontId="9" fillId="9" borderId="7" xfId="0" applyFont="1" applyFill="1" applyBorder="1" applyAlignment="1">
      <alignment horizontal="justify" vertical="center" wrapText="1"/>
    </xf>
    <xf numFmtId="0" fontId="9" fillId="9" borderId="8" xfId="0" applyFont="1" applyFill="1" applyBorder="1" applyAlignment="1">
      <alignment horizontal="justify" vertical="center" wrapText="1"/>
    </xf>
    <xf numFmtId="0" fontId="9" fillId="9" borderId="66" xfId="0" applyFont="1" applyFill="1" applyBorder="1" applyAlignment="1">
      <alignment horizontal="left" vertical="center"/>
    </xf>
    <xf numFmtId="0" fontId="10" fillId="10" borderId="40" xfId="0" applyFont="1" applyFill="1" applyBorder="1" applyAlignment="1">
      <alignment horizontal="justify" vertical="center" wrapText="1"/>
    </xf>
    <xf numFmtId="0" fontId="10" fillId="10" borderId="13" xfId="0" applyFont="1" applyFill="1" applyBorder="1" applyAlignment="1">
      <alignment horizontal="justify" vertical="center" wrapText="1"/>
    </xf>
    <xf numFmtId="0" fontId="10" fillId="10" borderId="7" xfId="0" applyFont="1" applyFill="1" applyBorder="1" applyAlignment="1">
      <alignment horizontal="justify" vertical="center" wrapText="1"/>
    </xf>
    <xf numFmtId="0" fontId="10" fillId="10" borderId="8" xfId="0" applyFont="1" applyFill="1" applyBorder="1" applyAlignment="1">
      <alignment horizontal="justify" vertical="center" wrapText="1"/>
    </xf>
    <xf numFmtId="0" fontId="10" fillId="10" borderId="28" xfId="0" applyFont="1" applyFill="1" applyBorder="1" applyAlignment="1">
      <alignment horizontal="justify" vertical="center" wrapText="1"/>
    </xf>
    <xf numFmtId="0" fontId="10" fillId="10" borderId="20" xfId="0" applyFont="1" applyFill="1" applyBorder="1" applyAlignment="1">
      <alignment horizontal="justify" vertical="center" wrapText="1"/>
    </xf>
    <xf numFmtId="0" fontId="9" fillId="5" borderId="11" xfId="0" applyFont="1" applyFill="1" applyBorder="1" applyAlignment="1">
      <alignment horizontal="justify" vertical="center" wrapText="1"/>
    </xf>
    <xf numFmtId="0" fontId="9" fillId="5" borderId="13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justify" vertical="center" wrapText="1"/>
    </xf>
    <xf numFmtId="0" fontId="9" fillId="5" borderId="8" xfId="0" applyFont="1" applyFill="1" applyBorder="1" applyAlignment="1">
      <alignment horizontal="justify" vertical="center" wrapText="1"/>
    </xf>
    <xf numFmtId="0" fontId="9" fillId="5" borderId="70" xfId="0" applyFont="1" applyFill="1" applyBorder="1" applyAlignment="1">
      <alignment vertical="center" wrapText="1"/>
    </xf>
    <xf numFmtId="0" fontId="9" fillId="5" borderId="71" xfId="0" applyFont="1" applyFill="1" applyBorder="1" applyAlignment="1">
      <alignment horizontal="left" vertical="center" wrapText="1"/>
    </xf>
    <xf numFmtId="0" fontId="9" fillId="5" borderId="79" xfId="0" applyFont="1" applyFill="1" applyBorder="1" applyAlignment="1">
      <alignment horizontal="justify" vertical="center" wrapText="1"/>
    </xf>
    <xf numFmtId="0" fontId="9" fillId="5" borderId="78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6" fillId="11" borderId="35" xfId="0" applyFont="1" applyFill="1" applyBorder="1" applyAlignment="1">
      <alignment horizontal="left" vertical="center" wrapText="1"/>
    </xf>
    <xf numFmtId="0" fontId="6" fillId="8" borderId="68" xfId="0" applyFont="1" applyFill="1" applyBorder="1" applyAlignment="1">
      <alignment vertical="center" wrapText="1"/>
    </xf>
    <xf numFmtId="0" fontId="6" fillId="8" borderId="69" xfId="0" applyFont="1" applyFill="1" applyBorder="1" applyAlignment="1">
      <alignment vertical="center" wrapText="1"/>
    </xf>
    <xf numFmtId="0" fontId="6" fillId="8" borderId="70" xfId="0" applyFont="1" applyFill="1" applyBorder="1" applyAlignment="1">
      <alignment vertical="center" wrapText="1"/>
    </xf>
    <xf numFmtId="0" fontId="6" fillId="8" borderId="71" xfId="0" applyFont="1" applyFill="1" applyBorder="1" applyAlignment="1">
      <alignment vertical="center" wrapText="1"/>
    </xf>
    <xf numFmtId="0" fontId="6" fillId="8" borderId="72" xfId="0" applyFont="1" applyFill="1" applyBorder="1" applyAlignment="1">
      <alignment horizontal="left" vertical="center" wrapText="1"/>
    </xf>
    <xf numFmtId="0" fontId="6" fillId="8" borderId="7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74" xfId="0" applyFont="1" applyFill="1" applyBorder="1" applyAlignment="1">
      <alignment horizontal="left" vertical="center" wrapText="1"/>
    </xf>
    <xf numFmtId="0" fontId="6" fillId="8" borderId="75" xfId="0" applyFont="1" applyFill="1" applyBorder="1" applyAlignment="1">
      <alignment horizontal="left" vertical="center" wrapText="1"/>
    </xf>
    <xf numFmtId="0" fontId="6" fillId="8" borderId="70" xfId="0" applyFont="1" applyFill="1" applyBorder="1" applyAlignment="1">
      <alignment horizontal="left" vertical="center" wrapText="1"/>
    </xf>
    <xf numFmtId="0" fontId="6" fillId="8" borderId="71" xfId="0" applyFont="1" applyFill="1" applyBorder="1" applyAlignment="1">
      <alignment horizontal="left" vertical="center" wrapText="1"/>
    </xf>
    <xf numFmtId="0" fontId="6" fillId="8" borderId="76" xfId="0" applyFont="1" applyFill="1" applyBorder="1" applyAlignment="1">
      <alignment horizontal="left" vertical="center" wrapText="1"/>
    </xf>
    <xf numFmtId="0" fontId="6" fillId="8" borderId="77" xfId="0" applyFont="1" applyFill="1" applyBorder="1" applyAlignment="1">
      <alignment horizontal="left" vertical="center" wrapText="1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58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31" xfId="0" applyFont="1" applyFill="1" applyBorder="1" applyAlignment="1" applyProtection="1">
      <alignment horizontal="left" vertical="top" wrapText="1"/>
      <protection locked="0"/>
    </xf>
    <xf numFmtId="0" fontId="6" fillId="4" borderId="56" xfId="0" applyFont="1" applyFill="1" applyBorder="1" applyAlignment="1" applyProtection="1">
      <alignment horizontal="left" vertical="top" wrapText="1"/>
      <protection locked="0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horizontal="left" vertical="top" wrapText="1"/>
      <protection locked="0"/>
    </xf>
    <xf numFmtId="0" fontId="6" fillId="4" borderId="48" xfId="0" applyFont="1" applyFill="1" applyBorder="1" applyAlignment="1" applyProtection="1">
      <alignment horizontal="left" vertical="top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left" vertical="center"/>
      <protection locked="0"/>
    </xf>
    <xf numFmtId="0" fontId="4" fillId="3" borderId="55" xfId="0" applyFont="1" applyFill="1" applyBorder="1" applyAlignment="1" applyProtection="1">
      <alignment horizontal="left" vertical="center"/>
      <protection locked="0"/>
    </xf>
    <xf numFmtId="0" fontId="4" fillId="3" borderId="34" xfId="0" applyFont="1" applyFill="1" applyBorder="1" applyAlignment="1" applyProtection="1">
      <alignment horizontal="left" vertical="center"/>
      <protection locked="0"/>
    </xf>
    <xf numFmtId="0" fontId="4" fillId="3" borderId="60" xfId="0" applyFont="1" applyFill="1" applyBorder="1" applyAlignment="1" applyProtection="1">
      <alignment horizontal="left" vertical="center"/>
      <protection locked="0"/>
    </xf>
    <xf numFmtId="0" fontId="4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32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4" borderId="12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left" vertical="top" wrapText="1"/>
      <protection locked="0"/>
    </xf>
    <xf numFmtId="0" fontId="2" fillId="7" borderId="44" xfId="0" applyFont="1" applyFill="1" applyBorder="1" applyAlignment="1" applyProtection="1">
      <alignment horizontal="center" vertical="center" wrapText="1"/>
      <protection locked="0"/>
    </xf>
    <xf numFmtId="0" fontId="2" fillId="7" borderId="59" xfId="0" applyFont="1" applyFill="1" applyBorder="1" applyAlignment="1" applyProtection="1">
      <alignment horizontal="center" vertical="center" wrapText="1"/>
      <protection locked="0"/>
    </xf>
    <xf numFmtId="0" fontId="2" fillId="7" borderId="55" xfId="0" applyFont="1" applyFill="1" applyBorder="1" applyAlignment="1" applyProtection="1">
      <alignment horizontal="center" vertical="center" wrapText="1"/>
      <protection locked="0"/>
    </xf>
    <xf numFmtId="0" fontId="2" fillId="7" borderId="60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textRotation="90" wrapText="1"/>
      <protection locked="0"/>
    </xf>
    <xf numFmtId="0" fontId="2" fillId="6" borderId="0" xfId="0" applyFont="1" applyFill="1" applyBorder="1" applyAlignment="1" applyProtection="1">
      <alignment horizontal="center" vertical="center" textRotation="90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78" xfId="0" applyFont="1" applyFill="1" applyBorder="1" applyAlignment="1" applyProtection="1">
      <alignment horizontal="center" vertical="center" wrapText="1"/>
      <protection locked="0"/>
    </xf>
    <xf numFmtId="0" fontId="2" fillId="7" borderId="53" xfId="0" applyFont="1" applyFill="1" applyBorder="1" applyAlignment="1" applyProtection="1">
      <alignment horizontal="center" vertical="center" textRotation="90" wrapText="1"/>
      <protection locked="0"/>
    </xf>
    <xf numFmtId="0" fontId="2" fillId="7" borderId="61" xfId="0" applyFont="1" applyFill="1" applyBorder="1" applyAlignment="1" applyProtection="1">
      <alignment horizontal="center" vertical="center" textRotation="90" wrapText="1"/>
      <protection locked="0"/>
    </xf>
    <xf numFmtId="0" fontId="2" fillId="7" borderId="60" xfId="0" applyFont="1" applyFill="1" applyBorder="1" applyAlignment="1" applyProtection="1">
      <alignment horizontal="center" vertical="center" textRotation="90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textRotation="90" wrapText="1"/>
      <protection locked="0"/>
    </xf>
    <xf numFmtId="0" fontId="2" fillId="6" borderId="26" xfId="0" applyFont="1" applyFill="1" applyBorder="1" applyAlignment="1" applyProtection="1">
      <alignment horizontal="center" vertical="center" textRotation="90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56" xfId="0" applyFont="1" applyFill="1" applyBorder="1" applyAlignment="1" applyProtection="1">
      <alignment horizontal="center" vertical="center" wrapText="1"/>
      <protection locked="0"/>
    </xf>
    <xf numFmtId="0" fontId="2" fillId="6" borderId="46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textRotation="90" wrapText="1"/>
      <protection locked="0"/>
    </xf>
    <xf numFmtId="0" fontId="2" fillId="6" borderId="5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247650</xdr:rowOff>
        </xdr:from>
        <xdr:to>
          <xdr:col>14</xdr:col>
          <xdr:colOff>361950</xdr:colOff>
          <xdr:row>13</xdr:row>
          <xdr:rowOff>666750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13</xdr:row>
          <xdr:rowOff>247650</xdr:rowOff>
        </xdr:from>
        <xdr:to>
          <xdr:col>15</xdr:col>
          <xdr:colOff>352425</xdr:colOff>
          <xdr:row>13</xdr:row>
          <xdr:rowOff>666750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247650</xdr:rowOff>
        </xdr:from>
        <xdr:to>
          <xdr:col>16</xdr:col>
          <xdr:colOff>352425</xdr:colOff>
          <xdr:row>13</xdr:row>
          <xdr:rowOff>666750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13</xdr:row>
          <xdr:rowOff>247650</xdr:rowOff>
        </xdr:from>
        <xdr:to>
          <xdr:col>17</xdr:col>
          <xdr:colOff>361950</xdr:colOff>
          <xdr:row>13</xdr:row>
          <xdr:rowOff>666750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13</xdr:row>
          <xdr:rowOff>247650</xdr:rowOff>
        </xdr:from>
        <xdr:to>
          <xdr:col>18</xdr:col>
          <xdr:colOff>352425</xdr:colOff>
          <xdr:row>13</xdr:row>
          <xdr:rowOff>666750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200025</xdr:rowOff>
        </xdr:from>
        <xdr:to>
          <xdr:col>14</xdr:col>
          <xdr:colOff>361950</xdr:colOff>
          <xdr:row>14</xdr:row>
          <xdr:rowOff>619125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14</xdr:row>
          <xdr:rowOff>200025</xdr:rowOff>
        </xdr:from>
        <xdr:to>
          <xdr:col>15</xdr:col>
          <xdr:colOff>352425</xdr:colOff>
          <xdr:row>14</xdr:row>
          <xdr:rowOff>619125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</xdr:row>
          <xdr:rowOff>200025</xdr:rowOff>
        </xdr:from>
        <xdr:to>
          <xdr:col>16</xdr:col>
          <xdr:colOff>352425</xdr:colOff>
          <xdr:row>14</xdr:row>
          <xdr:rowOff>619125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</xdr:row>
          <xdr:rowOff>200025</xdr:rowOff>
        </xdr:from>
        <xdr:to>
          <xdr:col>17</xdr:col>
          <xdr:colOff>361950</xdr:colOff>
          <xdr:row>14</xdr:row>
          <xdr:rowOff>619125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14</xdr:row>
          <xdr:rowOff>200025</xdr:rowOff>
        </xdr:from>
        <xdr:to>
          <xdr:col>18</xdr:col>
          <xdr:colOff>352425</xdr:colOff>
          <xdr:row>14</xdr:row>
          <xdr:rowOff>619125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219075</xdr:rowOff>
        </xdr:from>
        <xdr:to>
          <xdr:col>14</xdr:col>
          <xdr:colOff>361950</xdr:colOff>
          <xdr:row>15</xdr:row>
          <xdr:rowOff>638175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15</xdr:row>
          <xdr:rowOff>219075</xdr:rowOff>
        </xdr:from>
        <xdr:to>
          <xdr:col>15</xdr:col>
          <xdr:colOff>352425</xdr:colOff>
          <xdr:row>15</xdr:row>
          <xdr:rowOff>638175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15</xdr:row>
          <xdr:rowOff>219075</xdr:rowOff>
        </xdr:from>
        <xdr:to>
          <xdr:col>16</xdr:col>
          <xdr:colOff>352425</xdr:colOff>
          <xdr:row>15</xdr:row>
          <xdr:rowOff>638175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15</xdr:row>
          <xdr:rowOff>219075</xdr:rowOff>
        </xdr:from>
        <xdr:to>
          <xdr:col>17</xdr:col>
          <xdr:colOff>361950</xdr:colOff>
          <xdr:row>15</xdr:row>
          <xdr:rowOff>638175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15</xdr:row>
          <xdr:rowOff>219075</xdr:rowOff>
        </xdr:from>
        <xdr:to>
          <xdr:col>18</xdr:col>
          <xdr:colOff>352425</xdr:colOff>
          <xdr:row>15</xdr:row>
          <xdr:rowOff>638175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238125</xdr:rowOff>
        </xdr:from>
        <xdr:to>
          <xdr:col>14</xdr:col>
          <xdr:colOff>361950</xdr:colOff>
          <xdr:row>16</xdr:row>
          <xdr:rowOff>657225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16</xdr:row>
          <xdr:rowOff>238125</xdr:rowOff>
        </xdr:from>
        <xdr:to>
          <xdr:col>15</xdr:col>
          <xdr:colOff>352425</xdr:colOff>
          <xdr:row>16</xdr:row>
          <xdr:rowOff>657225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238125</xdr:rowOff>
        </xdr:from>
        <xdr:to>
          <xdr:col>16</xdr:col>
          <xdr:colOff>352425</xdr:colOff>
          <xdr:row>16</xdr:row>
          <xdr:rowOff>657225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16</xdr:row>
          <xdr:rowOff>238125</xdr:rowOff>
        </xdr:from>
        <xdr:to>
          <xdr:col>17</xdr:col>
          <xdr:colOff>361950</xdr:colOff>
          <xdr:row>16</xdr:row>
          <xdr:rowOff>657225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16</xdr:row>
          <xdr:rowOff>238125</xdr:rowOff>
        </xdr:from>
        <xdr:to>
          <xdr:col>18</xdr:col>
          <xdr:colOff>352425</xdr:colOff>
          <xdr:row>16</xdr:row>
          <xdr:rowOff>657225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228600</xdr:rowOff>
        </xdr:from>
        <xdr:to>
          <xdr:col>14</xdr:col>
          <xdr:colOff>361950</xdr:colOff>
          <xdr:row>17</xdr:row>
          <xdr:rowOff>647700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17</xdr:row>
          <xdr:rowOff>228600</xdr:rowOff>
        </xdr:from>
        <xdr:to>
          <xdr:col>15</xdr:col>
          <xdr:colOff>352425</xdr:colOff>
          <xdr:row>17</xdr:row>
          <xdr:rowOff>647700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17</xdr:row>
          <xdr:rowOff>228600</xdr:rowOff>
        </xdr:from>
        <xdr:to>
          <xdr:col>16</xdr:col>
          <xdr:colOff>352425</xdr:colOff>
          <xdr:row>17</xdr:row>
          <xdr:rowOff>647700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17</xdr:row>
          <xdr:rowOff>228600</xdr:rowOff>
        </xdr:from>
        <xdr:to>
          <xdr:col>17</xdr:col>
          <xdr:colOff>361950</xdr:colOff>
          <xdr:row>17</xdr:row>
          <xdr:rowOff>647700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17</xdr:row>
          <xdr:rowOff>228600</xdr:rowOff>
        </xdr:from>
        <xdr:to>
          <xdr:col>18</xdr:col>
          <xdr:colOff>352425</xdr:colOff>
          <xdr:row>17</xdr:row>
          <xdr:rowOff>647700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247650</xdr:rowOff>
        </xdr:from>
        <xdr:to>
          <xdr:col>14</xdr:col>
          <xdr:colOff>361950</xdr:colOff>
          <xdr:row>18</xdr:row>
          <xdr:rowOff>666750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18</xdr:row>
          <xdr:rowOff>247650</xdr:rowOff>
        </xdr:from>
        <xdr:to>
          <xdr:col>15</xdr:col>
          <xdr:colOff>352425</xdr:colOff>
          <xdr:row>18</xdr:row>
          <xdr:rowOff>666750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247650</xdr:rowOff>
        </xdr:from>
        <xdr:to>
          <xdr:col>16</xdr:col>
          <xdr:colOff>352425</xdr:colOff>
          <xdr:row>18</xdr:row>
          <xdr:rowOff>666750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18</xdr:row>
          <xdr:rowOff>247650</xdr:rowOff>
        </xdr:from>
        <xdr:to>
          <xdr:col>17</xdr:col>
          <xdr:colOff>361950</xdr:colOff>
          <xdr:row>18</xdr:row>
          <xdr:rowOff>666750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18</xdr:row>
          <xdr:rowOff>247650</xdr:rowOff>
        </xdr:from>
        <xdr:to>
          <xdr:col>18</xdr:col>
          <xdr:colOff>352425</xdr:colOff>
          <xdr:row>18</xdr:row>
          <xdr:rowOff>666750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247650</xdr:rowOff>
        </xdr:from>
        <xdr:to>
          <xdr:col>14</xdr:col>
          <xdr:colOff>361950</xdr:colOff>
          <xdr:row>19</xdr:row>
          <xdr:rowOff>666750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247650</xdr:rowOff>
        </xdr:from>
        <xdr:to>
          <xdr:col>15</xdr:col>
          <xdr:colOff>352425</xdr:colOff>
          <xdr:row>19</xdr:row>
          <xdr:rowOff>666750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247650</xdr:rowOff>
        </xdr:from>
        <xdr:to>
          <xdr:col>16</xdr:col>
          <xdr:colOff>352425</xdr:colOff>
          <xdr:row>19</xdr:row>
          <xdr:rowOff>666750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</xdr:row>
          <xdr:rowOff>247650</xdr:rowOff>
        </xdr:from>
        <xdr:to>
          <xdr:col>17</xdr:col>
          <xdr:colOff>361950</xdr:colOff>
          <xdr:row>19</xdr:row>
          <xdr:rowOff>666750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19</xdr:row>
          <xdr:rowOff>247650</xdr:rowOff>
        </xdr:from>
        <xdr:to>
          <xdr:col>18</xdr:col>
          <xdr:colOff>352425</xdr:colOff>
          <xdr:row>19</xdr:row>
          <xdr:rowOff>666750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21"/>
  <sheetViews>
    <sheetView showGridLines="0" tabSelected="1" topLeftCell="E10" zoomScaleNormal="100" workbookViewId="0">
      <selection activeCell="T14" sqref="T14"/>
    </sheetView>
  </sheetViews>
  <sheetFormatPr defaultRowHeight="12.75" x14ac:dyDescent="0.2"/>
  <cols>
    <col min="1" max="1" width="31.7109375" style="3" customWidth="1"/>
    <col min="2" max="2" width="21.7109375" style="3" customWidth="1"/>
    <col min="3" max="3" width="32.140625" style="6" customWidth="1"/>
    <col min="4" max="4" width="20.5703125" style="6" customWidth="1"/>
    <col min="5" max="5" width="26.42578125" style="7" customWidth="1"/>
    <col min="6" max="6" width="34.28515625" style="7" customWidth="1"/>
    <col min="7" max="9" width="5.7109375" style="3" customWidth="1"/>
    <col min="10" max="10" width="3.7109375" style="3" customWidth="1"/>
    <col min="11" max="11" width="14.85546875" style="3" customWidth="1"/>
    <col min="12" max="12" width="5.7109375" style="3" customWidth="1"/>
    <col min="13" max="13" width="12.7109375" style="6" customWidth="1"/>
    <col min="14" max="16" width="5.7109375" style="6" customWidth="1"/>
    <col min="17" max="19" width="5.7109375" style="8" customWidth="1"/>
    <col min="20" max="20" width="38.5703125" style="8" customWidth="1"/>
    <col min="21" max="21" width="28.85546875" style="2" customWidth="1"/>
    <col min="22" max="102" width="9.140625" style="2"/>
    <col min="103" max="16384" width="9.140625" style="3"/>
  </cols>
  <sheetData>
    <row r="1" spans="1:102" ht="23.25" customHeight="1" x14ac:dyDescent="0.2">
      <c r="A1" s="126" t="s">
        <v>135</v>
      </c>
      <c r="B1" s="129" t="s">
        <v>137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29"/>
      <c r="U1" s="150"/>
    </row>
    <row r="2" spans="1:102" ht="23.25" customHeight="1" x14ac:dyDescent="0.2">
      <c r="A2" s="127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51" t="s">
        <v>139</v>
      </c>
      <c r="U2" s="152"/>
    </row>
    <row r="3" spans="1:102" ht="23.25" customHeight="1" x14ac:dyDescent="0.2">
      <c r="A3" s="127"/>
      <c r="B3" s="135" t="s">
        <v>136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53" t="s">
        <v>141</v>
      </c>
      <c r="U3" s="154"/>
    </row>
    <row r="4" spans="1:102" ht="23.25" customHeight="1" thickBot="1" x14ac:dyDescent="0.25">
      <c r="A4" s="128"/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55" t="s">
        <v>142</v>
      </c>
      <c r="U4" s="156"/>
    </row>
    <row r="5" spans="1:102" ht="13.5" thickBot="1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102" ht="15" customHeight="1" x14ac:dyDescent="0.2">
      <c r="A6" s="157" t="s">
        <v>138</v>
      </c>
      <c r="B6" s="158"/>
      <c r="C6" s="158"/>
      <c r="D6" s="158"/>
      <c r="E6" s="158"/>
      <c r="F6" s="161" t="s">
        <v>147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62"/>
    </row>
    <row r="7" spans="1:102" ht="15.75" customHeight="1" thickBot="1" x14ac:dyDescent="0.25">
      <c r="A7" s="159"/>
      <c r="B7" s="160"/>
      <c r="C7" s="160"/>
      <c r="D7" s="160"/>
      <c r="E7" s="160"/>
      <c r="F7" s="163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4"/>
    </row>
    <row r="8" spans="1:102" ht="15" customHeight="1" x14ac:dyDescent="0.2">
      <c r="A8" s="173" t="s">
        <v>148</v>
      </c>
      <c r="B8" s="165"/>
      <c r="C8" s="165" t="s">
        <v>149</v>
      </c>
      <c r="D8" s="165"/>
      <c r="E8" s="165"/>
      <c r="F8" s="141" t="s">
        <v>140</v>
      </c>
      <c r="G8" s="142"/>
      <c r="H8" s="142"/>
      <c r="I8" s="142"/>
      <c r="J8" s="142"/>
      <c r="K8" s="142"/>
      <c r="L8" s="142"/>
      <c r="M8" s="143"/>
      <c r="N8" s="141" t="s">
        <v>140</v>
      </c>
      <c r="O8" s="142"/>
      <c r="P8" s="142"/>
      <c r="Q8" s="142"/>
      <c r="R8" s="142"/>
      <c r="S8" s="142"/>
      <c r="T8" s="142"/>
      <c r="U8" s="143"/>
    </row>
    <row r="9" spans="1:102" ht="15.75" customHeight="1" thickBot="1" x14ac:dyDescent="0.25">
      <c r="A9" s="174"/>
      <c r="B9" s="166"/>
      <c r="C9" s="166"/>
      <c r="D9" s="166"/>
      <c r="E9" s="166"/>
      <c r="F9" s="144"/>
      <c r="G9" s="145"/>
      <c r="H9" s="145"/>
      <c r="I9" s="145"/>
      <c r="J9" s="145"/>
      <c r="K9" s="145"/>
      <c r="L9" s="145"/>
      <c r="M9" s="146"/>
      <c r="N9" s="144"/>
      <c r="O9" s="145"/>
      <c r="P9" s="145"/>
      <c r="Q9" s="145"/>
      <c r="R9" s="145"/>
      <c r="S9" s="145"/>
      <c r="T9" s="145"/>
      <c r="U9" s="146"/>
    </row>
    <row r="10" spans="1:102" ht="13.5" thickBot="1" x14ac:dyDescent="0.25"/>
    <row r="11" spans="1:102" s="10" customFormat="1" ht="24.75" customHeight="1" thickBot="1" x14ac:dyDescent="0.3">
      <c r="A11" s="169" t="s">
        <v>0</v>
      </c>
      <c r="B11" s="171" t="s">
        <v>1</v>
      </c>
      <c r="C11" s="171" t="s">
        <v>2</v>
      </c>
      <c r="D11" s="171" t="s">
        <v>9</v>
      </c>
      <c r="E11" s="171" t="s">
        <v>3</v>
      </c>
      <c r="F11" s="181" t="s">
        <v>11</v>
      </c>
      <c r="G11" s="184" t="s">
        <v>14</v>
      </c>
      <c r="H11" s="167" t="s">
        <v>12</v>
      </c>
      <c r="I11" s="167"/>
      <c r="J11" s="167"/>
      <c r="K11" s="167"/>
      <c r="L11" s="168"/>
      <c r="M11" s="147" t="s">
        <v>61</v>
      </c>
      <c r="N11" s="148"/>
      <c r="O11" s="148"/>
      <c r="P11" s="148"/>
      <c r="Q11" s="148"/>
      <c r="R11" s="148"/>
      <c r="S11" s="148"/>
      <c r="T11" s="148"/>
      <c r="U11" s="14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s="10" customFormat="1" ht="24.75" customHeight="1" thickBot="1" x14ac:dyDescent="0.3">
      <c r="A12" s="170"/>
      <c r="B12" s="172"/>
      <c r="C12" s="172"/>
      <c r="D12" s="172"/>
      <c r="E12" s="172"/>
      <c r="F12" s="182"/>
      <c r="G12" s="185"/>
      <c r="H12" s="179" t="s">
        <v>10</v>
      </c>
      <c r="I12" s="192" t="s">
        <v>15</v>
      </c>
      <c r="J12" s="194" t="s">
        <v>4</v>
      </c>
      <c r="K12" s="195"/>
      <c r="L12" s="198" t="s">
        <v>13</v>
      </c>
      <c r="M12" s="175" t="s">
        <v>16</v>
      </c>
      <c r="N12" s="187" t="s">
        <v>62</v>
      </c>
      <c r="O12" s="188"/>
      <c r="P12" s="188"/>
      <c r="Q12" s="188"/>
      <c r="R12" s="188"/>
      <c r="S12" s="189"/>
      <c r="T12" s="190" t="s">
        <v>63</v>
      </c>
      <c r="U12" s="177" t="s">
        <v>131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2" s="11" customFormat="1" ht="138.75" customHeight="1" thickBot="1" x14ac:dyDescent="0.25">
      <c r="A13" s="170"/>
      <c r="B13" s="172"/>
      <c r="C13" s="172"/>
      <c r="D13" s="172"/>
      <c r="E13" s="172"/>
      <c r="F13" s="183"/>
      <c r="G13" s="186"/>
      <c r="H13" s="180"/>
      <c r="I13" s="193"/>
      <c r="J13" s="196"/>
      <c r="K13" s="197"/>
      <c r="L13" s="199"/>
      <c r="M13" s="176"/>
      <c r="N13" s="36"/>
      <c r="O13" s="37" t="s">
        <v>64</v>
      </c>
      <c r="P13" s="38" t="s">
        <v>65</v>
      </c>
      <c r="Q13" s="38" t="s">
        <v>66</v>
      </c>
      <c r="R13" s="38" t="s">
        <v>67</v>
      </c>
      <c r="S13" s="38" t="s">
        <v>68</v>
      </c>
      <c r="T13" s="191"/>
      <c r="U13" s="17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s="14" customFormat="1" ht="64.5" customHeight="1" x14ac:dyDescent="0.25">
      <c r="A14" s="65" t="s">
        <v>143</v>
      </c>
      <c r="B14" s="12" t="s">
        <v>6</v>
      </c>
      <c r="C14" s="12" t="s">
        <v>127</v>
      </c>
      <c r="D14" s="12" t="s">
        <v>143</v>
      </c>
      <c r="E14" s="55" t="str">
        <f>IF((C14&lt;&gt;0),VLOOKUP(C14,Valores!$B$3:$C$57,2,FALSE),"")</f>
        <v>Doenças do aparelho respiratório, doenças neurológicas, hepáticas e renais.</v>
      </c>
      <c r="F14" s="71" t="s">
        <v>144</v>
      </c>
      <c r="G14" s="74" t="s">
        <v>17</v>
      </c>
      <c r="H14" s="80">
        <v>4</v>
      </c>
      <c r="I14" s="81">
        <v>3</v>
      </c>
      <c r="J14" s="77">
        <f>IF(AND(H14&lt;&gt;0,I14&lt;&gt;0),H14*I14,"")</f>
        <v>12</v>
      </c>
      <c r="K14" s="57" t="str">
        <f>IF(AND(H14&lt;&gt;0,I14&lt;&gt;0),IF((J14=1),"Irrelevante",IF((J14=16),"Crítico",IF((J14&lt;4),"Baixo",IF((J14&gt;7),"Alto",IF(AND(H14=2,I14=2),"Baixo","Médio"))))),"")</f>
        <v>Alto</v>
      </c>
      <c r="L14" s="57" t="str">
        <f t="shared" ref="L14:L20" si="0">IF(AND(H14&lt;&gt;0,I14&lt;&gt;0),IF((J14&lt;4),"S",IF(AND(H14=4,I14=1),"S",IF(AND(H14=2,I14=2),"S","N"))),"")</f>
        <v>N</v>
      </c>
      <c r="M14" s="58" t="str">
        <f t="shared" ref="M14:M20" si="1">IF(AND(H14&lt;&gt;0,I14&lt;&gt;0),IF(AND(H14=4,I14=4),"S","N"),"")</f>
        <v>N</v>
      </c>
      <c r="N14" s="56" t="str">
        <f t="shared" ref="N14:N20" si="2">IF(AND($H14&lt;&gt;0,$I14&lt;&gt;0),IF(($L14="N"),"S","N"),"")</f>
        <v>S</v>
      </c>
      <c r="O14" s="45"/>
      <c r="P14" s="46"/>
      <c r="Q14" s="46"/>
      <c r="R14" s="46"/>
      <c r="S14" s="47"/>
      <c r="T14" s="35" t="s">
        <v>145</v>
      </c>
      <c r="U14" s="122" t="s">
        <v>146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14" customFormat="1" ht="64.5" customHeight="1" x14ac:dyDescent="0.25">
      <c r="A15" s="67"/>
      <c r="B15" s="10"/>
      <c r="C15" s="10"/>
      <c r="D15" s="10"/>
      <c r="E15" s="66" t="str">
        <f>IF((C15&lt;&gt;0),VLOOKUP(C15,Valores!$B$3:$C$57,2,FALSE),"")</f>
        <v/>
      </c>
      <c r="F15" s="72"/>
      <c r="G15" s="75"/>
      <c r="H15" s="48"/>
      <c r="I15" s="50"/>
      <c r="J15" s="78" t="str">
        <f t="shared" ref="J15:J20" si="3">IF(AND(H15&lt;&gt;0,I15&lt;&gt;0),H15*I15,"")</f>
        <v/>
      </c>
      <c r="K15" s="59" t="str">
        <f t="shared" ref="K15:K20" si="4">IF(AND(H15&lt;&gt;0,I15&lt;&gt;0),IF((J15=1),"IRRELEVANTE",IF((J15=16),"CRÍTICO",IF((J15&lt;4),"BAIXO",IF((J15&gt;7),"ALTO",IF(AND(H15=2,I15=2),"BAIXO","MEDIO"))))),"")</f>
        <v/>
      </c>
      <c r="L15" s="59" t="str">
        <f t="shared" si="0"/>
        <v/>
      </c>
      <c r="M15" s="60" t="str">
        <f t="shared" si="1"/>
        <v/>
      </c>
      <c r="N15" s="61" t="str">
        <f t="shared" si="2"/>
        <v/>
      </c>
      <c r="O15" s="48"/>
      <c r="P15" s="49"/>
      <c r="Q15" s="49"/>
      <c r="R15" s="49"/>
      <c r="S15" s="50"/>
      <c r="T15" s="35"/>
      <c r="U15" s="3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14" customFormat="1" ht="65.099999999999994" customHeight="1" x14ac:dyDescent="0.25">
      <c r="A16" s="67"/>
      <c r="B16" s="10"/>
      <c r="C16" s="10"/>
      <c r="D16" s="10"/>
      <c r="E16" s="66" t="str">
        <f>IF((C16&lt;&gt;0),VLOOKUP(C16,Valores!$B$3:$C$57,2,FALSE),"")</f>
        <v/>
      </c>
      <c r="F16" s="72"/>
      <c r="G16" s="75"/>
      <c r="H16" s="48"/>
      <c r="I16" s="50"/>
      <c r="J16" s="78" t="str">
        <f t="shared" si="3"/>
        <v/>
      </c>
      <c r="K16" s="59" t="str">
        <f t="shared" si="4"/>
        <v/>
      </c>
      <c r="L16" s="59" t="str">
        <f t="shared" si="0"/>
        <v/>
      </c>
      <c r="M16" s="60" t="str">
        <f t="shared" si="1"/>
        <v/>
      </c>
      <c r="N16" s="61" t="str">
        <f t="shared" si="2"/>
        <v/>
      </c>
      <c r="O16" s="48"/>
      <c r="P16" s="49"/>
      <c r="Q16" s="49"/>
      <c r="R16" s="49"/>
      <c r="S16" s="50"/>
      <c r="T16" s="35"/>
      <c r="U16" s="30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s="10" customFormat="1" ht="65.099999999999994" customHeight="1" x14ac:dyDescent="0.25">
      <c r="A17" s="67"/>
      <c r="E17" s="66" t="str">
        <f>IF((C17&lt;&gt;0),VLOOKUP(C17,Valores!$B$3:$C$57,2,FALSE),"")</f>
        <v/>
      </c>
      <c r="F17" s="72"/>
      <c r="G17" s="75"/>
      <c r="H17" s="48"/>
      <c r="I17" s="50"/>
      <c r="J17" s="78" t="str">
        <f t="shared" si="3"/>
        <v/>
      </c>
      <c r="K17" s="59" t="str">
        <f t="shared" si="4"/>
        <v/>
      </c>
      <c r="L17" s="59" t="str">
        <f t="shared" si="0"/>
        <v/>
      </c>
      <c r="M17" s="60" t="str">
        <f t="shared" si="1"/>
        <v/>
      </c>
      <c r="N17" s="61" t="str">
        <f t="shared" si="2"/>
        <v/>
      </c>
      <c r="O17" s="48"/>
      <c r="P17" s="49"/>
      <c r="Q17" s="49"/>
      <c r="R17" s="49"/>
      <c r="S17" s="50"/>
      <c r="T17" s="35"/>
      <c r="U17" s="3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s="14" customFormat="1" ht="65.099999999999994" customHeight="1" x14ac:dyDescent="0.25">
      <c r="A18" s="67"/>
      <c r="B18" s="10"/>
      <c r="C18" s="10"/>
      <c r="D18" s="10"/>
      <c r="E18" s="66" t="str">
        <f>IF((C18&lt;&gt;0),VLOOKUP(C18,Valores!$B$3:$C$57,2,FALSE),"")</f>
        <v/>
      </c>
      <c r="F18" s="72"/>
      <c r="G18" s="75"/>
      <c r="H18" s="48"/>
      <c r="I18" s="50"/>
      <c r="J18" s="78" t="str">
        <f t="shared" si="3"/>
        <v/>
      </c>
      <c r="K18" s="59" t="str">
        <f t="shared" si="4"/>
        <v/>
      </c>
      <c r="L18" s="59" t="str">
        <f t="shared" si="0"/>
        <v/>
      </c>
      <c r="M18" s="60" t="str">
        <f t="shared" si="1"/>
        <v/>
      </c>
      <c r="N18" s="61" t="str">
        <f t="shared" si="2"/>
        <v/>
      </c>
      <c r="O18" s="48"/>
      <c r="P18" s="49"/>
      <c r="Q18" s="49"/>
      <c r="R18" s="49"/>
      <c r="S18" s="50"/>
      <c r="T18" s="35"/>
      <c r="U18" s="3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14" customFormat="1" ht="65.099999999999994" customHeight="1" x14ac:dyDescent="0.25">
      <c r="A19" s="67"/>
      <c r="B19" s="10"/>
      <c r="C19" s="10"/>
      <c r="D19" s="10"/>
      <c r="E19" s="66" t="str">
        <f>IF((C19&lt;&gt;0),VLOOKUP(C19,Valores!$B$3:$C$57,2,FALSE),"")</f>
        <v/>
      </c>
      <c r="F19" s="72"/>
      <c r="G19" s="75"/>
      <c r="H19" s="48"/>
      <c r="I19" s="50"/>
      <c r="J19" s="78" t="str">
        <f t="shared" si="3"/>
        <v/>
      </c>
      <c r="K19" s="59" t="str">
        <f t="shared" si="4"/>
        <v/>
      </c>
      <c r="L19" s="59" t="str">
        <f t="shared" si="0"/>
        <v/>
      </c>
      <c r="M19" s="60" t="str">
        <f t="shared" si="1"/>
        <v/>
      </c>
      <c r="N19" s="61" t="str">
        <f t="shared" si="2"/>
        <v/>
      </c>
      <c r="O19" s="48"/>
      <c r="P19" s="49"/>
      <c r="Q19" s="49"/>
      <c r="R19" s="49"/>
      <c r="S19" s="50"/>
      <c r="T19" s="35"/>
      <c r="U19" s="30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6" customFormat="1" ht="64.5" customHeight="1" thickBot="1" x14ac:dyDescent="0.3">
      <c r="A20" s="68"/>
      <c r="B20" s="69"/>
      <c r="C20" s="69"/>
      <c r="D20" s="69"/>
      <c r="E20" s="70" t="str">
        <f>IF((C20&lt;&gt;0),VLOOKUP(C20,Valores!$B$3:$C$57,2,FALSE),"")</f>
        <v/>
      </c>
      <c r="F20" s="73"/>
      <c r="G20" s="76"/>
      <c r="H20" s="51"/>
      <c r="I20" s="53"/>
      <c r="J20" s="79" t="str">
        <f t="shared" si="3"/>
        <v/>
      </c>
      <c r="K20" s="62" t="str">
        <f t="shared" si="4"/>
        <v/>
      </c>
      <c r="L20" s="62" t="str">
        <f t="shared" si="0"/>
        <v/>
      </c>
      <c r="M20" s="63" t="str">
        <f t="shared" si="1"/>
        <v/>
      </c>
      <c r="N20" s="64" t="str">
        <f t="shared" si="2"/>
        <v/>
      </c>
      <c r="O20" s="51"/>
      <c r="P20" s="52"/>
      <c r="Q20" s="52"/>
      <c r="R20" s="52"/>
      <c r="S20" s="53"/>
      <c r="T20" s="54"/>
      <c r="U20" s="31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58.5" customHeight="1" thickBot="1" x14ac:dyDescent="0.25">
      <c r="A21" s="123" t="s">
        <v>134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</row>
  </sheetData>
  <sheetProtection formatCells="0" formatColumns="0" formatRows="0" insertRows="0" sort="0" autoFilter="0" pivotTables="0"/>
  <autoFilter ref="A13:U13">
    <filterColumn colId="9" showButton="0"/>
  </autoFilter>
  <mergeCells count="31">
    <mergeCell ref="B11:B13"/>
    <mergeCell ref="A8:B9"/>
    <mergeCell ref="M12:M13"/>
    <mergeCell ref="U12:U13"/>
    <mergeCell ref="H12:H13"/>
    <mergeCell ref="C11:C13"/>
    <mergeCell ref="D11:D13"/>
    <mergeCell ref="E11:E13"/>
    <mergeCell ref="F11:F13"/>
    <mergeCell ref="G11:G13"/>
    <mergeCell ref="N12:S12"/>
    <mergeCell ref="T12:T13"/>
    <mergeCell ref="I12:I13"/>
    <mergeCell ref="J12:K13"/>
    <mergeCell ref="L12:L13"/>
    <mergeCell ref="A21:U21"/>
    <mergeCell ref="A1:A4"/>
    <mergeCell ref="B1:S2"/>
    <mergeCell ref="B3:S4"/>
    <mergeCell ref="N8:U9"/>
    <mergeCell ref="M11:U11"/>
    <mergeCell ref="T1:U1"/>
    <mergeCell ref="T2:U2"/>
    <mergeCell ref="T3:U3"/>
    <mergeCell ref="T4:U4"/>
    <mergeCell ref="A6:E7"/>
    <mergeCell ref="F6:U7"/>
    <mergeCell ref="C8:E9"/>
    <mergeCell ref="F8:M9"/>
    <mergeCell ref="H11:L11"/>
    <mergeCell ref="A11:A13"/>
  </mergeCells>
  <conditionalFormatting sqref="M14:T20">
    <cfRule type="cellIs" dxfId="9" priority="40" operator="equal">
      <formula>"s"</formula>
    </cfRule>
  </conditionalFormatting>
  <conditionalFormatting sqref="L14:L20">
    <cfRule type="cellIs" dxfId="8" priority="38" operator="equal">
      <formula>"n"</formula>
    </cfRule>
  </conditionalFormatting>
  <conditionalFormatting sqref="Q19:T20">
    <cfRule type="cellIs" dxfId="7" priority="34" operator="equal">
      <formula>"s"</formula>
    </cfRule>
  </conditionalFormatting>
  <conditionalFormatting sqref="M19:M20 O19:P20">
    <cfRule type="cellIs" dxfId="6" priority="33" operator="equal">
      <formula>"s"</formula>
    </cfRule>
  </conditionalFormatting>
  <conditionalFormatting sqref="L19:L20">
    <cfRule type="cellIs" dxfId="5" priority="32" operator="equal">
      <formula>"n"</formula>
    </cfRule>
  </conditionalFormatting>
  <conditionalFormatting sqref="Q19:T20">
    <cfRule type="cellIs" dxfId="4" priority="31" operator="equal">
      <formula>"s"</formula>
    </cfRule>
  </conditionalFormatting>
  <conditionalFormatting sqref="M19:M20 O19:P20">
    <cfRule type="cellIs" dxfId="3" priority="30" operator="equal">
      <formula>"s"</formula>
    </cfRule>
  </conditionalFormatting>
  <conditionalFormatting sqref="L19:L20">
    <cfRule type="cellIs" dxfId="2" priority="29" operator="equal">
      <formula>"n"</formula>
    </cfRule>
  </conditionalFormatting>
  <conditionalFormatting sqref="N19:N20">
    <cfRule type="cellIs" dxfId="1" priority="19" operator="equal">
      <formula>"s"</formula>
    </cfRule>
  </conditionalFormatting>
  <conditionalFormatting sqref="N19:N20">
    <cfRule type="cellIs" dxfId="0" priority="18" operator="equal">
      <formula>"s"</formula>
    </cfRule>
  </conditionalFormatting>
  <pageMargins left="0.39370078740157483" right="0.39370078740157483" top="0.39370078740157483" bottom="0.39370078740157483" header="0.31496062992125984" footer="0.31496062992125984"/>
  <pageSetup paperSize="9" scale="43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247650</xdr:rowOff>
                  </from>
                  <to>
                    <xdr:col>14</xdr:col>
                    <xdr:colOff>361950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15</xdr:col>
                    <xdr:colOff>95250</xdr:colOff>
                    <xdr:row>13</xdr:row>
                    <xdr:rowOff>247650</xdr:rowOff>
                  </from>
                  <to>
                    <xdr:col>15</xdr:col>
                    <xdr:colOff>352425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247650</xdr:rowOff>
                  </from>
                  <to>
                    <xdr:col>16</xdr:col>
                    <xdr:colOff>352425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17</xdr:col>
                    <xdr:colOff>104775</xdr:colOff>
                    <xdr:row>13</xdr:row>
                    <xdr:rowOff>247650</xdr:rowOff>
                  </from>
                  <to>
                    <xdr:col>17</xdr:col>
                    <xdr:colOff>361950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18</xdr:col>
                    <xdr:colOff>95250</xdr:colOff>
                    <xdr:row>13</xdr:row>
                    <xdr:rowOff>247650</xdr:rowOff>
                  </from>
                  <to>
                    <xdr:col>18</xdr:col>
                    <xdr:colOff>352425</xdr:colOff>
                    <xdr:row>13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200025</xdr:rowOff>
                  </from>
                  <to>
                    <xdr:col>14</xdr:col>
                    <xdr:colOff>361950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15</xdr:col>
                    <xdr:colOff>95250</xdr:colOff>
                    <xdr:row>14</xdr:row>
                    <xdr:rowOff>200025</xdr:rowOff>
                  </from>
                  <to>
                    <xdr:col>15</xdr:col>
                    <xdr:colOff>352425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14</xdr:row>
                    <xdr:rowOff>200025</xdr:rowOff>
                  </from>
                  <to>
                    <xdr:col>16</xdr:col>
                    <xdr:colOff>352425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17</xdr:col>
                    <xdr:colOff>104775</xdr:colOff>
                    <xdr:row>14</xdr:row>
                    <xdr:rowOff>200025</xdr:rowOff>
                  </from>
                  <to>
                    <xdr:col>17</xdr:col>
                    <xdr:colOff>361950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18</xdr:col>
                    <xdr:colOff>95250</xdr:colOff>
                    <xdr:row>14</xdr:row>
                    <xdr:rowOff>200025</xdr:rowOff>
                  </from>
                  <to>
                    <xdr:col>18</xdr:col>
                    <xdr:colOff>352425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14</xdr:col>
                    <xdr:colOff>104775</xdr:colOff>
                    <xdr:row>15</xdr:row>
                    <xdr:rowOff>219075</xdr:rowOff>
                  </from>
                  <to>
                    <xdr:col>14</xdr:col>
                    <xdr:colOff>361950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15</xdr:col>
                    <xdr:colOff>95250</xdr:colOff>
                    <xdr:row>15</xdr:row>
                    <xdr:rowOff>219075</xdr:rowOff>
                  </from>
                  <to>
                    <xdr:col>15</xdr:col>
                    <xdr:colOff>352425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16</xdr:col>
                    <xdr:colOff>95250</xdr:colOff>
                    <xdr:row>15</xdr:row>
                    <xdr:rowOff>219075</xdr:rowOff>
                  </from>
                  <to>
                    <xdr:col>16</xdr:col>
                    <xdr:colOff>352425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17</xdr:col>
                    <xdr:colOff>104775</xdr:colOff>
                    <xdr:row>15</xdr:row>
                    <xdr:rowOff>219075</xdr:rowOff>
                  </from>
                  <to>
                    <xdr:col>17</xdr:col>
                    <xdr:colOff>361950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18</xdr:col>
                    <xdr:colOff>95250</xdr:colOff>
                    <xdr:row>15</xdr:row>
                    <xdr:rowOff>219075</xdr:rowOff>
                  </from>
                  <to>
                    <xdr:col>18</xdr:col>
                    <xdr:colOff>352425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238125</xdr:rowOff>
                  </from>
                  <to>
                    <xdr:col>14</xdr:col>
                    <xdr:colOff>361950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15</xdr:col>
                    <xdr:colOff>95250</xdr:colOff>
                    <xdr:row>16</xdr:row>
                    <xdr:rowOff>238125</xdr:rowOff>
                  </from>
                  <to>
                    <xdr:col>15</xdr:col>
                    <xdr:colOff>352425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238125</xdr:rowOff>
                  </from>
                  <to>
                    <xdr:col>16</xdr:col>
                    <xdr:colOff>352425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17</xdr:col>
                    <xdr:colOff>104775</xdr:colOff>
                    <xdr:row>16</xdr:row>
                    <xdr:rowOff>238125</xdr:rowOff>
                  </from>
                  <to>
                    <xdr:col>17</xdr:col>
                    <xdr:colOff>361950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18</xdr:col>
                    <xdr:colOff>95250</xdr:colOff>
                    <xdr:row>16</xdr:row>
                    <xdr:rowOff>238125</xdr:rowOff>
                  </from>
                  <to>
                    <xdr:col>18</xdr:col>
                    <xdr:colOff>352425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228600</xdr:rowOff>
                  </from>
                  <to>
                    <xdr:col>14</xdr:col>
                    <xdr:colOff>361950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15</xdr:col>
                    <xdr:colOff>95250</xdr:colOff>
                    <xdr:row>17</xdr:row>
                    <xdr:rowOff>228600</xdr:rowOff>
                  </from>
                  <to>
                    <xdr:col>15</xdr:col>
                    <xdr:colOff>352425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16</xdr:col>
                    <xdr:colOff>95250</xdr:colOff>
                    <xdr:row>17</xdr:row>
                    <xdr:rowOff>228600</xdr:rowOff>
                  </from>
                  <to>
                    <xdr:col>16</xdr:col>
                    <xdr:colOff>352425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17</xdr:col>
                    <xdr:colOff>104775</xdr:colOff>
                    <xdr:row>17</xdr:row>
                    <xdr:rowOff>228600</xdr:rowOff>
                  </from>
                  <to>
                    <xdr:col>17</xdr:col>
                    <xdr:colOff>361950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18</xdr:col>
                    <xdr:colOff>95250</xdr:colOff>
                    <xdr:row>17</xdr:row>
                    <xdr:rowOff>228600</xdr:rowOff>
                  </from>
                  <to>
                    <xdr:col>18</xdr:col>
                    <xdr:colOff>352425</xdr:colOff>
                    <xdr:row>17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247650</xdr:rowOff>
                  </from>
                  <to>
                    <xdr:col>14</xdr:col>
                    <xdr:colOff>361950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15</xdr:col>
                    <xdr:colOff>95250</xdr:colOff>
                    <xdr:row>18</xdr:row>
                    <xdr:rowOff>247650</xdr:rowOff>
                  </from>
                  <to>
                    <xdr:col>15</xdr:col>
                    <xdr:colOff>352425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247650</xdr:rowOff>
                  </from>
                  <to>
                    <xdr:col>16</xdr:col>
                    <xdr:colOff>352425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17</xdr:col>
                    <xdr:colOff>104775</xdr:colOff>
                    <xdr:row>18</xdr:row>
                    <xdr:rowOff>247650</xdr:rowOff>
                  </from>
                  <to>
                    <xdr:col>17</xdr:col>
                    <xdr:colOff>361950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18</xdr:col>
                    <xdr:colOff>95250</xdr:colOff>
                    <xdr:row>18</xdr:row>
                    <xdr:rowOff>247650</xdr:rowOff>
                  </from>
                  <to>
                    <xdr:col>18</xdr:col>
                    <xdr:colOff>352425</xdr:colOff>
                    <xdr:row>18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247650</xdr:rowOff>
                  </from>
                  <to>
                    <xdr:col>14</xdr:col>
                    <xdr:colOff>361950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247650</xdr:rowOff>
                  </from>
                  <to>
                    <xdr:col>15</xdr:col>
                    <xdr:colOff>352425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247650</xdr:rowOff>
                  </from>
                  <to>
                    <xdr:col>16</xdr:col>
                    <xdr:colOff>352425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17</xdr:col>
                    <xdr:colOff>104775</xdr:colOff>
                    <xdr:row>19</xdr:row>
                    <xdr:rowOff>247650</xdr:rowOff>
                  </from>
                  <to>
                    <xdr:col>17</xdr:col>
                    <xdr:colOff>361950</xdr:colOff>
                    <xdr:row>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18</xdr:col>
                    <xdr:colOff>95250</xdr:colOff>
                    <xdr:row>19</xdr:row>
                    <xdr:rowOff>247650</xdr:rowOff>
                  </from>
                  <to>
                    <xdr:col>18</xdr:col>
                    <xdr:colOff>352425</xdr:colOff>
                    <xdr:row>19</xdr:row>
                    <xdr:rowOff>666750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Valores!H18:H22</xm:f>
          </x14:formula1>
          <xm:sqref>B19:B20</xm:sqref>
        </x14:dataValidation>
        <x14:dataValidation type="list" allowBlank="1" showInputMessage="1" showErrorMessage="1">
          <x14:formula1>
            <xm:f>Valores!B18:B72</xm:f>
          </x14:formula1>
          <xm:sqref>C19:C20</xm:sqref>
        </x14:dataValidation>
        <x14:dataValidation type="list" allowBlank="1" showInputMessage="1" showErrorMessage="1">
          <x14:formula1>
            <xm:f>Valores!G18:G19</xm:f>
          </x14:formula1>
          <xm:sqref>G19:G20</xm:sqref>
        </x14:dataValidation>
        <x14:dataValidation type="list" allowBlank="1" showInputMessage="1" showErrorMessage="1">
          <x14:formula1>
            <xm:f>Valores!F18:F21</xm:f>
          </x14:formula1>
          <xm:sqref>H19:H20</xm:sqref>
        </x14:dataValidation>
        <x14:dataValidation type="list" allowBlank="1" showInputMessage="1" showErrorMessage="1">
          <x14:formula1>
            <xm:f>Valores!E18:E21</xm:f>
          </x14:formula1>
          <xm:sqref>I19:I20</xm:sqref>
        </x14:dataValidation>
        <x14:dataValidation type="list" allowBlank="1" showInputMessage="1" showErrorMessage="1">
          <x14:formula1>
            <xm:f>Valores!H3:H7</xm:f>
          </x14:formula1>
          <xm:sqref>B14:B16</xm:sqref>
        </x14:dataValidation>
        <x14:dataValidation type="list" allowBlank="1" showInputMessage="1" showErrorMessage="1">
          <x14:formula1>
            <xm:f>Valores!H8:H12</xm:f>
          </x14:formula1>
          <xm:sqref>B17:B18</xm:sqref>
        </x14:dataValidation>
        <x14:dataValidation type="list" allowBlank="1" showInputMessage="1" showErrorMessage="1">
          <x14:formula1>
            <xm:f>Valores!B3:B57</xm:f>
          </x14:formula1>
          <xm:sqref>C14:C16</xm:sqref>
        </x14:dataValidation>
        <x14:dataValidation type="list" allowBlank="1" showInputMessage="1" showErrorMessage="1">
          <x14:formula1>
            <xm:f>Valores!B8:B62</xm:f>
          </x14:formula1>
          <xm:sqref>C17:C18</xm:sqref>
        </x14:dataValidation>
        <x14:dataValidation type="list" allowBlank="1" showInputMessage="1" showErrorMessage="1">
          <x14:formula1>
            <xm:f>Valores!G3:G4</xm:f>
          </x14:formula1>
          <xm:sqref>G14:G16</xm:sqref>
        </x14:dataValidation>
        <x14:dataValidation type="list" allowBlank="1" showInputMessage="1" showErrorMessage="1">
          <x14:formula1>
            <xm:f>Valores!G8:G9</xm:f>
          </x14:formula1>
          <xm:sqref>G17:G18</xm:sqref>
        </x14:dataValidation>
        <x14:dataValidation type="list" allowBlank="1" showInputMessage="1" showErrorMessage="1">
          <x14:formula1>
            <xm:f>Valores!F3:F6</xm:f>
          </x14:formula1>
          <xm:sqref>H14:H16</xm:sqref>
        </x14:dataValidation>
        <x14:dataValidation type="list" allowBlank="1" showInputMessage="1" showErrorMessage="1">
          <x14:formula1>
            <xm:f>Valores!F8:F11</xm:f>
          </x14:formula1>
          <xm:sqref>H17:H18</xm:sqref>
        </x14:dataValidation>
        <x14:dataValidation type="list" allowBlank="1" showInputMessage="1" showErrorMessage="1">
          <x14:formula1>
            <xm:f>Valores!E3:E6</xm:f>
          </x14:formula1>
          <xm:sqref>I14:I16</xm:sqref>
        </x14:dataValidation>
        <x14:dataValidation type="list" allowBlank="1" showInputMessage="1" showErrorMessage="1">
          <x14:formula1>
            <xm:f>Valores!E8:E11</xm:f>
          </x14:formula1>
          <xm:sqref>I17:I18</xm:sqref>
        </x14:dataValidation>
        <x14:dataValidation type="list" allowBlank="1" showInputMessage="1" showErrorMessage="1">
          <x14:formula1>
            <xm:f>Valores!$F$3:$F$6</xm:f>
          </x14:formula1>
          <xm:sqref>H14:H20</xm:sqref>
        </x14:dataValidation>
        <x14:dataValidation type="list" allowBlank="1" showInputMessage="1" showErrorMessage="1">
          <x14:formula1>
            <xm:f>Valores!$E$3:$E$6</xm:f>
          </x14:formula1>
          <xm:sqref>I14:I20</xm:sqref>
        </x14:dataValidation>
        <x14:dataValidation type="list" allowBlank="1" showInputMessage="1" showErrorMessage="1">
          <x14:formula1>
            <xm:f>Valores!$G$3:$G$4</xm:f>
          </x14:formula1>
          <xm:sqref>G14:G20</xm:sqref>
        </x14:dataValidation>
        <x14:dataValidation type="list" allowBlank="1" showInputMessage="1" showErrorMessage="1">
          <x14:formula1>
            <xm:f>Valores!$H$3:$H$7</xm:f>
          </x14:formula1>
          <xm:sqref>B14:B20</xm:sqref>
        </x14:dataValidation>
        <x14:dataValidation type="list" allowBlank="1" showInputMessage="1" showErrorMessage="1">
          <x14:formula1>
            <xm:f>Valores!$B$3:$B$50</xm:f>
          </x14:formula1>
          <xm:sqref>C14:C20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B1" workbookViewId="0">
      <pane ySplit="2" topLeftCell="A3" activePane="bottomLeft" state="frozen"/>
      <selection activeCell="V6" sqref="V6:V9"/>
      <selection pane="bottomLeft" activeCell="E12" sqref="E12"/>
    </sheetView>
  </sheetViews>
  <sheetFormatPr defaultRowHeight="12.75" x14ac:dyDescent="0.2"/>
  <cols>
    <col min="1" max="1" width="19.42578125" style="1" bestFit="1" customWidth="1"/>
    <col min="2" max="2" width="60.42578125" style="1" customWidth="1"/>
    <col min="3" max="3" width="51" style="1" customWidth="1"/>
    <col min="4" max="4" width="13.85546875" style="1" bestFit="1" customWidth="1"/>
    <col min="5" max="5" width="14.5703125" style="1" customWidth="1"/>
    <col min="6" max="6" width="10" style="1" bestFit="1" customWidth="1"/>
    <col min="7" max="7" width="9.140625" style="1"/>
    <col min="8" max="8" width="20.28515625" style="1" bestFit="1" customWidth="1"/>
    <col min="9" max="254" width="9.140625" style="1"/>
    <col min="255" max="255" width="4.42578125" style="1" customWidth="1"/>
    <col min="256" max="256" width="60.42578125" style="1" customWidth="1"/>
    <col min="257" max="257" width="1.7109375" style="1" customWidth="1"/>
    <col min="258" max="260" width="9.140625" style="1"/>
    <col min="261" max="261" width="14.5703125" style="1" customWidth="1"/>
    <col min="262" max="510" width="9.140625" style="1"/>
    <col min="511" max="511" width="4.42578125" style="1" customWidth="1"/>
    <col min="512" max="512" width="60.42578125" style="1" customWidth="1"/>
    <col min="513" max="513" width="1.7109375" style="1" customWidth="1"/>
    <col min="514" max="516" width="9.140625" style="1"/>
    <col min="517" max="517" width="14.5703125" style="1" customWidth="1"/>
    <col min="518" max="766" width="9.140625" style="1"/>
    <col min="767" max="767" width="4.42578125" style="1" customWidth="1"/>
    <col min="768" max="768" width="60.42578125" style="1" customWidth="1"/>
    <col min="769" max="769" width="1.7109375" style="1" customWidth="1"/>
    <col min="770" max="772" width="9.140625" style="1"/>
    <col min="773" max="773" width="14.5703125" style="1" customWidth="1"/>
    <col min="774" max="1022" width="9.140625" style="1"/>
    <col min="1023" max="1023" width="4.42578125" style="1" customWidth="1"/>
    <col min="1024" max="1024" width="60.42578125" style="1" customWidth="1"/>
    <col min="1025" max="1025" width="1.7109375" style="1" customWidth="1"/>
    <col min="1026" max="1028" width="9.140625" style="1"/>
    <col min="1029" max="1029" width="14.5703125" style="1" customWidth="1"/>
    <col min="1030" max="1278" width="9.140625" style="1"/>
    <col min="1279" max="1279" width="4.42578125" style="1" customWidth="1"/>
    <col min="1280" max="1280" width="60.42578125" style="1" customWidth="1"/>
    <col min="1281" max="1281" width="1.7109375" style="1" customWidth="1"/>
    <col min="1282" max="1284" width="9.140625" style="1"/>
    <col min="1285" max="1285" width="14.5703125" style="1" customWidth="1"/>
    <col min="1286" max="1534" width="9.140625" style="1"/>
    <col min="1535" max="1535" width="4.42578125" style="1" customWidth="1"/>
    <col min="1536" max="1536" width="60.42578125" style="1" customWidth="1"/>
    <col min="1537" max="1537" width="1.7109375" style="1" customWidth="1"/>
    <col min="1538" max="1540" width="9.140625" style="1"/>
    <col min="1541" max="1541" width="14.5703125" style="1" customWidth="1"/>
    <col min="1542" max="1790" width="9.140625" style="1"/>
    <col min="1791" max="1791" width="4.42578125" style="1" customWidth="1"/>
    <col min="1792" max="1792" width="60.42578125" style="1" customWidth="1"/>
    <col min="1793" max="1793" width="1.7109375" style="1" customWidth="1"/>
    <col min="1794" max="1796" width="9.140625" style="1"/>
    <col min="1797" max="1797" width="14.5703125" style="1" customWidth="1"/>
    <col min="1798" max="2046" width="9.140625" style="1"/>
    <col min="2047" max="2047" width="4.42578125" style="1" customWidth="1"/>
    <col min="2048" max="2048" width="60.42578125" style="1" customWidth="1"/>
    <col min="2049" max="2049" width="1.7109375" style="1" customWidth="1"/>
    <col min="2050" max="2052" width="9.140625" style="1"/>
    <col min="2053" max="2053" width="14.5703125" style="1" customWidth="1"/>
    <col min="2054" max="2302" width="9.140625" style="1"/>
    <col min="2303" max="2303" width="4.42578125" style="1" customWidth="1"/>
    <col min="2304" max="2304" width="60.42578125" style="1" customWidth="1"/>
    <col min="2305" max="2305" width="1.7109375" style="1" customWidth="1"/>
    <col min="2306" max="2308" width="9.140625" style="1"/>
    <col min="2309" max="2309" width="14.5703125" style="1" customWidth="1"/>
    <col min="2310" max="2558" width="9.140625" style="1"/>
    <col min="2559" max="2559" width="4.42578125" style="1" customWidth="1"/>
    <col min="2560" max="2560" width="60.42578125" style="1" customWidth="1"/>
    <col min="2561" max="2561" width="1.7109375" style="1" customWidth="1"/>
    <col min="2562" max="2564" width="9.140625" style="1"/>
    <col min="2565" max="2565" width="14.5703125" style="1" customWidth="1"/>
    <col min="2566" max="2814" width="9.140625" style="1"/>
    <col min="2815" max="2815" width="4.42578125" style="1" customWidth="1"/>
    <col min="2816" max="2816" width="60.42578125" style="1" customWidth="1"/>
    <col min="2817" max="2817" width="1.7109375" style="1" customWidth="1"/>
    <col min="2818" max="2820" width="9.140625" style="1"/>
    <col min="2821" max="2821" width="14.5703125" style="1" customWidth="1"/>
    <col min="2822" max="3070" width="9.140625" style="1"/>
    <col min="3071" max="3071" width="4.42578125" style="1" customWidth="1"/>
    <col min="3072" max="3072" width="60.42578125" style="1" customWidth="1"/>
    <col min="3073" max="3073" width="1.7109375" style="1" customWidth="1"/>
    <col min="3074" max="3076" width="9.140625" style="1"/>
    <col min="3077" max="3077" width="14.5703125" style="1" customWidth="1"/>
    <col min="3078" max="3326" width="9.140625" style="1"/>
    <col min="3327" max="3327" width="4.42578125" style="1" customWidth="1"/>
    <col min="3328" max="3328" width="60.42578125" style="1" customWidth="1"/>
    <col min="3329" max="3329" width="1.7109375" style="1" customWidth="1"/>
    <col min="3330" max="3332" width="9.140625" style="1"/>
    <col min="3333" max="3333" width="14.5703125" style="1" customWidth="1"/>
    <col min="3334" max="3582" width="9.140625" style="1"/>
    <col min="3583" max="3583" width="4.42578125" style="1" customWidth="1"/>
    <col min="3584" max="3584" width="60.42578125" style="1" customWidth="1"/>
    <col min="3585" max="3585" width="1.7109375" style="1" customWidth="1"/>
    <col min="3586" max="3588" width="9.140625" style="1"/>
    <col min="3589" max="3589" width="14.5703125" style="1" customWidth="1"/>
    <col min="3590" max="3838" width="9.140625" style="1"/>
    <col min="3839" max="3839" width="4.42578125" style="1" customWidth="1"/>
    <col min="3840" max="3840" width="60.42578125" style="1" customWidth="1"/>
    <col min="3841" max="3841" width="1.7109375" style="1" customWidth="1"/>
    <col min="3842" max="3844" width="9.140625" style="1"/>
    <col min="3845" max="3845" width="14.5703125" style="1" customWidth="1"/>
    <col min="3846" max="4094" width="9.140625" style="1"/>
    <col min="4095" max="4095" width="4.42578125" style="1" customWidth="1"/>
    <col min="4096" max="4096" width="60.42578125" style="1" customWidth="1"/>
    <col min="4097" max="4097" width="1.7109375" style="1" customWidth="1"/>
    <col min="4098" max="4100" width="9.140625" style="1"/>
    <col min="4101" max="4101" width="14.5703125" style="1" customWidth="1"/>
    <col min="4102" max="4350" width="9.140625" style="1"/>
    <col min="4351" max="4351" width="4.42578125" style="1" customWidth="1"/>
    <col min="4352" max="4352" width="60.42578125" style="1" customWidth="1"/>
    <col min="4353" max="4353" width="1.7109375" style="1" customWidth="1"/>
    <col min="4354" max="4356" width="9.140625" style="1"/>
    <col min="4357" max="4357" width="14.5703125" style="1" customWidth="1"/>
    <col min="4358" max="4606" width="9.140625" style="1"/>
    <col min="4607" max="4607" width="4.42578125" style="1" customWidth="1"/>
    <col min="4608" max="4608" width="60.42578125" style="1" customWidth="1"/>
    <col min="4609" max="4609" width="1.7109375" style="1" customWidth="1"/>
    <col min="4610" max="4612" width="9.140625" style="1"/>
    <col min="4613" max="4613" width="14.5703125" style="1" customWidth="1"/>
    <col min="4614" max="4862" width="9.140625" style="1"/>
    <col min="4863" max="4863" width="4.42578125" style="1" customWidth="1"/>
    <col min="4864" max="4864" width="60.42578125" style="1" customWidth="1"/>
    <col min="4865" max="4865" width="1.7109375" style="1" customWidth="1"/>
    <col min="4866" max="4868" width="9.140625" style="1"/>
    <col min="4869" max="4869" width="14.5703125" style="1" customWidth="1"/>
    <col min="4870" max="5118" width="9.140625" style="1"/>
    <col min="5119" max="5119" width="4.42578125" style="1" customWidth="1"/>
    <col min="5120" max="5120" width="60.42578125" style="1" customWidth="1"/>
    <col min="5121" max="5121" width="1.7109375" style="1" customWidth="1"/>
    <col min="5122" max="5124" width="9.140625" style="1"/>
    <col min="5125" max="5125" width="14.5703125" style="1" customWidth="1"/>
    <col min="5126" max="5374" width="9.140625" style="1"/>
    <col min="5375" max="5375" width="4.42578125" style="1" customWidth="1"/>
    <col min="5376" max="5376" width="60.42578125" style="1" customWidth="1"/>
    <col min="5377" max="5377" width="1.7109375" style="1" customWidth="1"/>
    <col min="5378" max="5380" width="9.140625" style="1"/>
    <col min="5381" max="5381" width="14.5703125" style="1" customWidth="1"/>
    <col min="5382" max="5630" width="9.140625" style="1"/>
    <col min="5631" max="5631" width="4.42578125" style="1" customWidth="1"/>
    <col min="5632" max="5632" width="60.42578125" style="1" customWidth="1"/>
    <col min="5633" max="5633" width="1.7109375" style="1" customWidth="1"/>
    <col min="5634" max="5636" width="9.140625" style="1"/>
    <col min="5637" max="5637" width="14.5703125" style="1" customWidth="1"/>
    <col min="5638" max="5886" width="9.140625" style="1"/>
    <col min="5887" max="5887" width="4.42578125" style="1" customWidth="1"/>
    <col min="5888" max="5888" width="60.42578125" style="1" customWidth="1"/>
    <col min="5889" max="5889" width="1.7109375" style="1" customWidth="1"/>
    <col min="5890" max="5892" width="9.140625" style="1"/>
    <col min="5893" max="5893" width="14.5703125" style="1" customWidth="1"/>
    <col min="5894" max="6142" width="9.140625" style="1"/>
    <col min="6143" max="6143" width="4.42578125" style="1" customWidth="1"/>
    <col min="6144" max="6144" width="60.42578125" style="1" customWidth="1"/>
    <col min="6145" max="6145" width="1.7109375" style="1" customWidth="1"/>
    <col min="6146" max="6148" width="9.140625" style="1"/>
    <col min="6149" max="6149" width="14.5703125" style="1" customWidth="1"/>
    <col min="6150" max="6398" width="9.140625" style="1"/>
    <col min="6399" max="6399" width="4.42578125" style="1" customWidth="1"/>
    <col min="6400" max="6400" width="60.42578125" style="1" customWidth="1"/>
    <col min="6401" max="6401" width="1.7109375" style="1" customWidth="1"/>
    <col min="6402" max="6404" width="9.140625" style="1"/>
    <col min="6405" max="6405" width="14.5703125" style="1" customWidth="1"/>
    <col min="6406" max="6654" width="9.140625" style="1"/>
    <col min="6655" max="6655" width="4.42578125" style="1" customWidth="1"/>
    <col min="6656" max="6656" width="60.42578125" style="1" customWidth="1"/>
    <col min="6657" max="6657" width="1.7109375" style="1" customWidth="1"/>
    <col min="6658" max="6660" width="9.140625" style="1"/>
    <col min="6661" max="6661" width="14.5703125" style="1" customWidth="1"/>
    <col min="6662" max="6910" width="9.140625" style="1"/>
    <col min="6911" max="6911" width="4.42578125" style="1" customWidth="1"/>
    <col min="6912" max="6912" width="60.42578125" style="1" customWidth="1"/>
    <col min="6913" max="6913" width="1.7109375" style="1" customWidth="1"/>
    <col min="6914" max="6916" width="9.140625" style="1"/>
    <col min="6917" max="6917" width="14.5703125" style="1" customWidth="1"/>
    <col min="6918" max="7166" width="9.140625" style="1"/>
    <col min="7167" max="7167" width="4.42578125" style="1" customWidth="1"/>
    <col min="7168" max="7168" width="60.42578125" style="1" customWidth="1"/>
    <col min="7169" max="7169" width="1.7109375" style="1" customWidth="1"/>
    <col min="7170" max="7172" width="9.140625" style="1"/>
    <col min="7173" max="7173" width="14.5703125" style="1" customWidth="1"/>
    <col min="7174" max="7422" width="9.140625" style="1"/>
    <col min="7423" max="7423" width="4.42578125" style="1" customWidth="1"/>
    <col min="7424" max="7424" width="60.42578125" style="1" customWidth="1"/>
    <col min="7425" max="7425" width="1.7109375" style="1" customWidth="1"/>
    <col min="7426" max="7428" width="9.140625" style="1"/>
    <col min="7429" max="7429" width="14.5703125" style="1" customWidth="1"/>
    <col min="7430" max="7678" width="9.140625" style="1"/>
    <col min="7679" max="7679" width="4.42578125" style="1" customWidth="1"/>
    <col min="7680" max="7680" width="60.42578125" style="1" customWidth="1"/>
    <col min="7681" max="7681" width="1.7109375" style="1" customWidth="1"/>
    <col min="7682" max="7684" width="9.140625" style="1"/>
    <col min="7685" max="7685" width="14.5703125" style="1" customWidth="1"/>
    <col min="7686" max="7934" width="9.140625" style="1"/>
    <col min="7935" max="7935" width="4.42578125" style="1" customWidth="1"/>
    <col min="7936" max="7936" width="60.42578125" style="1" customWidth="1"/>
    <col min="7937" max="7937" width="1.7109375" style="1" customWidth="1"/>
    <col min="7938" max="7940" width="9.140625" style="1"/>
    <col min="7941" max="7941" width="14.5703125" style="1" customWidth="1"/>
    <col min="7942" max="8190" width="9.140625" style="1"/>
    <col min="8191" max="8191" width="4.42578125" style="1" customWidth="1"/>
    <col min="8192" max="8192" width="60.42578125" style="1" customWidth="1"/>
    <col min="8193" max="8193" width="1.7109375" style="1" customWidth="1"/>
    <col min="8194" max="8196" width="9.140625" style="1"/>
    <col min="8197" max="8197" width="14.5703125" style="1" customWidth="1"/>
    <col min="8198" max="8446" width="9.140625" style="1"/>
    <col min="8447" max="8447" width="4.42578125" style="1" customWidth="1"/>
    <col min="8448" max="8448" width="60.42578125" style="1" customWidth="1"/>
    <col min="8449" max="8449" width="1.7109375" style="1" customWidth="1"/>
    <col min="8450" max="8452" width="9.140625" style="1"/>
    <col min="8453" max="8453" width="14.5703125" style="1" customWidth="1"/>
    <col min="8454" max="8702" width="9.140625" style="1"/>
    <col min="8703" max="8703" width="4.42578125" style="1" customWidth="1"/>
    <col min="8704" max="8704" width="60.42578125" style="1" customWidth="1"/>
    <col min="8705" max="8705" width="1.7109375" style="1" customWidth="1"/>
    <col min="8706" max="8708" width="9.140625" style="1"/>
    <col min="8709" max="8709" width="14.5703125" style="1" customWidth="1"/>
    <col min="8710" max="8958" width="9.140625" style="1"/>
    <col min="8959" max="8959" width="4.42578125" style="1" customWidth="1"/>
    <col min="8960" max="8960" width="60.42578125" style="1" customWidth="1"/>
    <col min="8961" max="8961" width="1.7109375" style="1" customWidth="1"/>
    <col min="8962" max="8964" width="9.140625" style="1"/>
    <col min="8965" max="8965" width="14.5703125" style="1" customWidth="1"/>
    <col min="8966" max="9214" width="9.140625" style="1"/>
    <col min="9215" max="9215" width="4.42578125" style="1" customWidth="1"/>
    <col min="9216" max="9216" width="60.42578125" style="1" customWidth="1"/>
    <col min="9217" max="9217" width="1.7109375" style="1" customWidth="1"/>
    <col min="9218" max="9220" width="9.140625" style="1"/>
    <col min="9221" max="9221" width="14.5703125" style="1" customWidth="1"/>
    <col min="9222" max="9470" width="9.140625" style="1"/>
    <col min="9471" max="9471" width="4.42578125" style="1" customWidth="1"/>
    <col min="9472" max="9472" width="60.42578125" style="1" customWidth="1"/>
    <col min="9473" max="9473" width="1.7109375" style="1" customWidth="1"/>
    <col min="9474" max="9476" width="9.140625" style="1"/>
    <col min="9477" max="9477" width="14.5703125" style="1" customWidth="1"/>
    <col min="9478" max="9726" width="9.140625" style="1"/>
    <col min="9727" max="9727" width="4.42578125" style="1" customWidth="1"/>
    <col min="9728" max="9728" width="60.42578125" style="1" customWidth="1"/>
    <col min="9729" max="9729" width="1.7109375" style="1" customWidth="1"/>
    <col min="9730" max="9732" width="9.140625" style="1"/>
    <col min="9733" max="9733" width="14.5703125" style="1" customWidth="1"/>
    <col min="9734" max="9982" width="9.140625" style="1"/>
    <col min="9983" max="9983" width="4.42578125" style="1" customWidth="1"/>
    <col min="9984" max="9984" width="60.42578125" style="1" customWidth="1"/>
    <col min="9985" max="9985" width="1.7109375" style="1" customWidth="1"/>
    <col min="9986" max="9988" width="9.140625" style="1"/>
    <col min="9989" max="9989" width="14.5703125" style="1" customWidth="1"/>
    <col min="9990" max="10238" width="9.140625" style="1"/>
    <col min="10239" max="10239" width="4.42578125" style="1" customWidth="1"/>
    <col min="10240" max="10240" width="60.42578125" style="1" customWidth="1"/>
    <col min="10241" max="10241" width="1.7109375" style="1" customWidth="1"/>
    <col min="10242" max="10244" width="9.140625" style="1"/>
    <col min="10245" max="10245" width="14.5703125" style="1" customWidth="1"/>
    <col min="10246" max="10494" width="9.140625" style="1"/>
    <col min="10495" max="10495" width="4.42578125" style="1" customWidth="1"/>
    <col min="10496" max="10496" width="60.42578125" style="1" customWidth="1"/>
    <col min="10497" max="10497" width="1.7109375" style="1" customWidth="1"/>
    <col min="10498" max="10500" width="9.140625" style="1"/>
    <col min="10501" max="10501" width="14.5703125" style="1" customWidth="1"/>
    <col min="10502" max="10750" width="9.140625" style="1"/>
    <col min="10751" max="10751" width="4.42578125" style="1" customWidth="1"/>
    <col min="10752" max="10752" width="60.42578125" style="1" customWidth="1"/>
    <col min="10753" max="10753" width="1.7109375" style="1" customWidth="1"/>
    <col min="10754" max="10756" width="9.140625" style="1"/>
    <col min="10757" max="10757" width="14.5703125" style="1" customWidth="1"/>
    <col min="10758" max="11006" width="9.140625" style="1"/>
    <col min="11007" max="11007" width="4.42578125" style="1" customWidth="1"/>
    <col min="11008" max="11008" width="60.42578125" style="1" customWidth="1"/>
    <col min="11009" max="11009" width="1.7109375" style="1" customWidth="1"/>
    <col min="11010" max="11012" width="9.140625" style="1"/>
    <col min="11013" max="11013" width="14.5703125" style="1" customWidth="1"/>
    <col min="11014" max="11262" width="9.140625" style="1"/>
    <col min="11263" max="11263" width="4.42578125" style="1" customWidth="1"/>
    <col min="11264" max="11264" width="60.42578125" style="1" customWidth="1"/>
    <col min="11265" max="11265" width="1.7109375" style="1" customWidth="1"/>
    <col min="11266" max="11268" width="9.140625" style="1"/>
    <col min="11269" max="11269" width="14.5703125" style="1" customWidth="1"/>
    <col min="11270" max="11518" width="9.140625" style="1"/>
    <col min="11519" max="11519" width="4.42578125" style="1" customWidth="1"/>
    <col min="11520" max="11520" width="60.42578125" style="1" customWidth="1"/>
    <col min="11521" max="11521" width="1.7109375" style="1" customWidth="1"/>
    <col min="11522" max="11524" width="9.140625" style="1"/>
    <col min="11525" max="11525" width="14.5703125" style="1" customWidth="1"/>
    <col min="11526" max="11774" width="9.140625" style="1"/>
    <col min="11775" max="11775" width="4.42578125" style="1" customWidth="1"/>
    <col min="11776" max="11776" width="60.42578125" style="1" customWidth="1"/>
    <col min="11777" max="11777" width="1.7109375" style="1" customWidth="1"/>
    <col min="11778" max="11780" width="9.140625" style="1"/>
    <col min="11781" max="11781" width="14.5703125" style="1" customWidth="1"/>
    <col min="11782" max="12030" width="9.140625" style="1"/>
    <col min="12031" max="12031" width="4.42578125" style="1" customWidth="1"/>
    <col min="12032" max="12032" width="60.42578125" style="1" customWidth="1"/>
    <col min="12033" max="12033" width="1.7109375" style="1" customWidth="1"/>
    <col min="12034" max="12036" width="9.140625" style="1"/>
    <col min="12037" max="12037" width="14.5703125" style="1" customWidth="1"/>
    <col min="12038" max="12286" width="9.140625" style="1"/>
    <col min="12287" max="12287" width="4.42578125" style="1" customWidth="1"/>
    <col min="12288" max="12288" width="60.42578125" style="1" customWidth="1"/>
    <col min="12289" max="12289" width="1.7109375" style="1" customWidth="1"/>
    <col min="12290" max="12292" width="9.140625" style="1"/>
    <col min="12293" max="12293" width="14.5703125" style="1" customWidth="1"/>
    <col min="12294" max="12542" width="9.140625" style="1"/>
    <col min="12543" max="12543" width="4.42578125" style="1" customWidth="1"/>
    <col min="12544" max="12544" width="60.42578125" style="1" customWidth="1"/>
    <col min="12545" max="12545" width="1.7109375" style="1" customWidth="1"/>
    <col min="12546" max="12548" width="9.140625" style="1"/>
    <col min="12549" max="12549" width="14.5703125" style="1" customWidth="1"/>
    <col min="12550" max="12798" width="9.140625" style="1"/>
    <col min="12799" max="12799" width="4.42578125" style="1" customWidth="1"/>
    <col min="12800" max="12800" width="60.42578125" style="1" customWidth="1"/>
    <col min="12801" max="12801" width="1.7109375" style="1" customWidth="1"/>
    <col min="12802" max="12804" width="9.140625" style="1"/>
    <col min="12805" max="12805" width="14.5703125" style="1" customWidth="1"/>
    <col min="12806" max="13054" width="9.140625" style="1"/>
    <col min="13055" max="13055" width="4.42578125" style="1" customWidth="1"/>
    <col min="13056" max="13056" width="60.42578125" style="1" customWidth="1"/>
    <col min="13057" max="13057" width="1.7109375" style="1" customWidth="1"/>
    <col min="13058" max="13060" width="9.140625" style="1"/>
    <col min="13061" max="13061" width="14.5703125" style="1" customWidth="1"/>
    <col min="13062" max="13310" width="9.140625" style="1"/>
    <col min="13311" max="13311" width="4.42578125" style="1" customWidth="1"/>
    <col min="13312" max="13312" width="60.42578125" style="1" customWidth="1"/>
    <col min="13313" max="13313" width="1.7109375" style="1" customWidth="1"/>
    <col min="13314" max="13316" width="9.140625" style="1"/>
    <col min="13317" max="13317" width="14.5703125" style="1" customWidth="1"/>
    <col min="13318" max="13566" width="9.140625" style="1"/>
    <col min="13567" max="13567" width="4.42578125" style="1" customWidth="1"/>
    <col min="13568" max="13568" width="60.42578125" style="1" customWidth="1"/>
    <col min="13569" max="13569" width="1.7109375" style="1" customWidth="1"/>
    <col min="13570" max="13572" width="9.140625" style="1"/>
    <col min="13573" max="13573" width="14.5703125" style="1" customWidth="1"/>
    <col min="13574" max="13822" width="9.140625" style="1"/>
    <col min="13823" max="13823" width="4.42578125" style="1" customWidth="1"/>
    <col min="13824" max="13824" width="60.42578125" style="1" customWidth="1"/>
    <col min="13825" max="13825" width="1.7109375" style="1" customWidth="1"/>
    <col min="13826" max="13828" width="9.140625" style="1"/>
    <col min="13829" max="13829" width="14.5703125" style="1" customWidth="1"/>
    <col min="13830" max="14078" width="9.140625" style="1"/>
    <col min="14079" max="14079" width="4.42578125" style="1" customWidth="1"/>
    <col min="14080" max="14080" width="60.42578125" style="1" customWidth="1"/>
    <col min="14081" max="14081" width="1.7109375" style="1" customWidth="1"/>
    <col min="14082" max="14084" width="9.140625" style="1"/>
    <col min="14085" max="14085" width="14.5703125" style="1" customWidth="1"/>
    <col min="14086" max="14334" width="9.140625" style="1"/>
    <col min="14335" max="14335" width="4.42578125" style="1" customWidth="1"/>
    <col min="14336" max="14336" width="60.42578125" style="1" customWidth="1"/>
    <col min="14337" max="14337" width="1.7109375" style="1" customWidth="1"/>
    <col min="14338" max="14340" width="9.140625" style="1"/>
    <col min="14341" max="14341" width="14.5703125" style="1" customWidth="1"/>
    <col min="14342" max="14590" width="9.140625" style="1"/>
    <col min="14591" max="14591" width="4.42578125" style="1" customWidth="1"/>
    <col min="14592" max="14592" width="60.42578125" style="1" customWidth="1"/>
    <col min="14593" max="14593" width="1.7109375" style="1" customWidth="1"/>
    <col min="14594" max="14596" width="9.140625" style="1"/>
    <col min="14597" max="14597" width="14.5703125" style="1" customWidth="1"/>
    <col min="14598" max="14846" width="9.140625" style="1"/>
    <col min="14847" max="14847" width="4.42578125" style="1" customWidth="1"/>
    <col min="14848" max="14848" width="60.42578125" style="1" customWidth="1"/>
    <col min="14849" max="14849" width="1.7109375" style="1" customWidth="1"/>
    <col min="14850" max="14852" width="9.140625" style="1"/>
    <col min="14853" max="14853" width="14.5703125" style="1" customWidth="1"/>
    <col min="14854" max="15102" width="9.140625" style="1"/>
    <col min="15103" max="15103" width="4.42578125" style="1" customWidth="1"/>
    <col min="15104" max="15104" width="60.42578125" style="1" customWidth="1"/>
    <col min="15105" max="15105" width="1.7109375" style="1" customWidth="1"/>
    <col min="15106" max="15108" width="9.140625" style="1"/>
    <col min="15109" max="15109" width="14.5703125" style="1" customWidth="1"/>
    <col min="15110" max="15358" width="9.140625" style="1"/>
    <col min="15359" max="15359" width="4.42578125" style="1" customWidth="1"/>
    <col min="15360" max="15360" width="60.42578125" style="1" customWidth="1"/>
    <col min="15361" max="15361" width="1.7109375" style="1" customWidth="1"/>
    <col min="15362" max="15364" width="9.140625" style="1"/>
    <col min="15365" max="15365" width="14.5703125" style="1" customWidth="1"/>
    <col min="15366" max="15614" width="9.140625" style="1"/>
    <col min="15615" max="15615" width="4.42578125" style="1" customWidth="1"/>
    <col min="15616" max="15616" width="60.42578125" style="1" customWidth="1"/>
    <col min="15617" max="15617" width="1.7109375" style="1" customWidth="1"/>
    <col min="15618" max="15620" width="9.140625" style="1"/>
    <col min="15621" max="15621" width="14.5703125" style="1" customWidth="1"/>
    <col min="15622" max="15870" width="9.140625" style="1"/>
    <col min="15871" max="15871" width="4.42578125" style="1" customWidth="1"/>
    <col min="15872" max="15872" width="60.42578125" style="1" customWidth="1"/>
    <col min="15873" max="15873" width="1.7109375" style="1" customWidth="1"/>
    <col min="15874" max="15876" width="9.140625" style="1"/>
    <col min="15877" max="15877" width="14.5703125" style="1" customWidth="1"/>
    <col min="15878" max="16126" width="9.140625" style="1"/>
    <col min="16127" max="16127" width="4.42578125" style="1" customWidth="1"/>
    <col min="16128" max="16128" width="60.42578125" style="1" customWidth="1"/>
    <col min="16129" max="16129" width="1.7109375" style="1" customWidth="1"/>
    <col min="16130" max="16132" width="9.140625" style="1"/>
    <col min="16133" max="16133" width="14.5703125" style="1" customWidth="1"/>
    <col min="16134" max="16384" width="9.140625" style="1"/>
  </cols>
  <sheetData>
    <row r="1" spans="1:8" ht="24.95" customHeight="1" thickBot="1" x14ac:dyDescent="0.25">
      <c r="B1" s="20"/>
    </row>
    <row r="2" spans="1:8" ht="24.95" customHeight="1" thickBot="1" x14ac:dyDescent="0.25">
      <c r="A2" s="15" t="s">
        <v>52</v>
      </c>
      <c r="B2" s="16" t="s">
        <v>59</v>
      </c>
      <c r="C2" s="17" t="s">
        <v>60</v>
      </c>
      <c r="D2" s="21" t="s">
        <v>4</v>
      </c>
      <c r="E2" s="21" t="s">
        <v>15</v>
      </c>
      <c r="F2" s="21" t="s">
        <v>10</v>
      </c>
      <c r="G2" s="22" t="s">
        <v>13</v>
      </c>
      <c r="H2" s="21" t="s">
        <v>52</v>
      </c>
    </row>
    <row r="3" spans="1:8" s="18" customFormat="1" ht="26.1" customHeight="1" x14ac:dyDescent="0.2">
      <c r="A3" s="32" t="s">
        <v>18</v>
      </c>
      <c r="B3" s="82" t="s">
        <v>69</v>
      </c>
      <c r="C3" s="83" t="s">
        <v>70</v>
      </c>
      <c r="D3" s="23" t="s">
        <v>54</v>
      </c>
      <c r="E3" s="23">
        <v>1</v>
      </c>
      <c r="F3" s="23">
        <v>1</v>
      </c>
      <c r="G3" s="24" t="s">
        <v>17</v>
      </c>
      <c r="H3" s="23" t="s">
        <v>18</v>
      </c>
    </row>
    <row r="4" spans="1:8" s="18" customFormat="1" ht="26.1" customHeight="1" thickBot="1" x14ac:dyDescent="0.25">
      <c r="A4" s="33"/>
      <c r="B4" s="84" t="s">
        <v>71</v>
      </c>
      <c r="C4" s="85" t="s">
        <v>72</v>
      </c>
      <c r="D4" s="25" t="s">
        <v>55</v>
      </c>
      <c r="E4" s="25">
        <v>2</v>
      </c>
      <c r="F4" s="25">
        <v>2</v>
      </c>
      <c r="G4" s="26" t="s">
        <v>19</v>
      </c>
      <c r="H4" s="25" t="s">
        <v>6</v>
      </c>
    </row>
    <row r="5" spans="1:8" s="18" customFormat="1" ht="26.1" customHeight="1" x14ac:dyDescent="0.2">
      <c r="A5" s="33"/>
      <c r="B5" s="85" t="s">
        <v>73</v>
      </c>
      <c r="C5" s="85" t="s">
        <v>74</v>
      </c>
      <c r="D5" s="25" t="s">
        <v>56</v>
      </c>
      <c r="E5" s="25">
        <v>3</v>
      </c>
      <c r="F5" s="25">
        <v>3</v>
      </c>
      <c r="G5" s="27"/>
      <c r="H5" s="25" t="s">
        <v>7</v>
      </c>
    </row>
    <row r="6" spans="1:8" s="18" customFormat="1" ht="26.1" customHeight="1" thickBot="1" x14ac:dyDescent="0.25">
      <c r="A6" s="33"/>
      <c r="B6" s="86" t="s">
        <v>75</v>
      </c>
      <c r="C6" s="87" t="s">
        <v>76</v>
      </c>
      <c r="D6" s="25" t="s">
        <v>57</v>
      </c>
      <c r="E6" s="28">
        <v>4</v>
      </c>
      <c r="F6" s="28">
        <v>4</v>
      </c>
      <c r="G6" s="27"/>
      <c r="H6" s="25" t="s">
        <v>8</v>
      </c>
    </row>
    <row r="7" spans="1:8" s="18" customFormat="1" ht="26.1" customHeight="1" thickBot="1" x14ac:dyDescent="0.25">
      <c r="A7" s="33"/>
      <c r="B7" s="86" t="s">
        <v>20</v>
      </c>
      <c r="C7" s="87" t="s">
        <v>77</v>
      </c>
      <c r="D7" s="29" t="s">
        <v>58</v>
      </c>
      <c r="E7" s="27"/>
      <c r="F7" s="27"/>
      <c r="G7" s="27"/>
      <c r="H7" s="28" t="s">
        <v>53</v>
      </c>
    </row>
    <row r="8" spans="1:8" s="18" customFormat="1" ht="26.1" customHeight="1" x14ac:dyDescent="0.2">
      <c r="A8" s="33"/>
      <c r="B8" s="86" t="s">
        <v>79</v>
      </c>
      <c r="C8" s="87" t="s">
        <v>80</v>
      </c>
    </row>
    <row r="9" spans="1:8" s="18" customFormat="1" ht="26.1" customHeight="1" x14ac:dyDescent="0.2">
      <c r="A9" s="33"/>
      <c r="B9" s="86" t="s">
        <v>21</v>
      </c>
      <c r="C9" s="87" t="s">
        <v>78</v>
      </c>
    </row>
    <row r="10" spans="1:8" s="18" customFormat="1" ht="26.1" customHeight="1" x14ac:dyDescent="0.2">
      <c r="A10" s="33"/>
      <c r="B10" s="85" t="s">
        <v>81</v>
      </c>
      <c r="C10" s="85" t="s">
        <v>82</v>
      </c>
    </row>
    <row r="11" spans="1:8" s="18" customFormat="1" ht="26.1" customHeight="1" x14ac:dyDescent="0.2">
      <c r="A11" s="33"/>
      <c r="B11" s="85" t="s">
        <v>83</v>
      </c>
      <c r="C11" s="85" t="s">
        <v>84</v>
      </c>
    </row>
    <row r="12" spans="1:8" s="18" customFormat="1" ht="26.1" customHeight="1" thickBot="1" x14ac:dyDescent="0.25">
      <c r="A12" s="34"/>
      <c r="B12" s="88" t="s">
        <v>85</v>
      </c>
      <c r="C12" s="88" t="s">
        <v>86</v>
      </c>
    </row>
    <row r="13" spans="1:8" s="18" customFormat="1" ht="26.1" customHeight="1" x14ac:dyDescent="0.2">
      <c r="A13" s="32" t="s">
        <v>6</v>
      </c>
      <c r="B13" s="89" t="s">
        <v>122</v>
      </c>
      <c r="C13" s="90" t="s">
        <v>23</v>
      </c>
    </row>
    <row r="14" spans="1:8" s="19" customFormat="1" ht="26.1" customHeight="1" x14ac:dyDescent="0.2">
      <c r="A14" s="33"/>
      <c r="B14" s="91" t="s">
        <v>124</v>
      </c>
      <c r="C14" s="92" t="s">
        <v>24</v>
      </c>
    </row>
    <row r="15" spans="1:8" s="19" customFormat="1" ht="26.1" customHeight="1" x14ac:dyDescent="0.2">
      <c r="A15" s="33"/>
      <c r="B15" s="91" t="s">
        <v>123</v>
      </c>
      <c r="C15" s="92" t="s">
        <v>25</v>
      </c>
    </row>
    <row r="16" spans="1:8" s="19" customFormat="1" ht="26.1" customHeight="1" x14ac:dyDescent="0.2">
      <c r="A16" s="33"/>
      <c r="B16" s="91" t="s">
        <v>5</v>
      </c>
      <c r="C16" s="92" t="s">
        <v>125</v>
      </c>
    </row>
    <row r="17" spans="1:3" s="19" customFormat="1" ht="26.1" customHeight="1" x14ac:dyDescent="0.2">
      <c r="A17" s="33"/>
      <c r="B17" s="91" t="s">
        <v>126</v>
      </c>
      <c r="C17" s="92" t="s">
        <v>25</v>
      </c>
    </row>
    <row r="18" spans="1:3" s="19" customFormat="1" ht="26.1" customHeight="1" x14ac:dyDescent="0.2">
      <c r="A18" s="33"/>
      <c r="B18" s="91" t="s">
        <v>127</v>
      </c>
      <c r="C18" s="92" t="s">
        <v>23</v>
      </c>
    </row>
    <row r="19" spans="1:3" s="19" customFormat="1" ht="26.1" customHeight="1" x14ac:dyDescent="0.2">
      <c r="A19" s="33"/>
      <c r="B19" s="91" t="s">
        <v>128</v>
      </c>
      <c r="C19" s="92" t="s">
        <v>129</v>
      </c>
    </row>
    <row r="20" spans="1:3" s="19" customFormat="1" ht="26.1" customHeight="1" thickBot="1" x14ac:dyDescent="0.25">
      <c r="A20" s="34"/>
      <c r="B20" s="93" t="s">
        <v>130</v>
      </c>
      <c r="C20" s="94" t="s">
        <v>26</v>
      </c>
    </row>
    <row r="21" spans="1:3" s="18" customFormat="1" ht="26.1" customHeight="1" thickBot="1" x14ac:dyDescent="0.25">
      <c r="A21" s="32" t="s">
        <v>7</v>
      </c>
      <c r="B21" s="107" t="s">
        <v>87</v>
      </c>
      <c r="C21" s="107" t="s">
        <v>133</v>
      </c>
    </row>
    <row r="22" spans="1:3" s="18" customFormat="1" ht="26.1" customHeight="1" x14ac:dyDescent="0.2">
      <c r="A22" s="41" t="s">
        <v>8</v>
      </c>
      <c r="B22" s="108" t="s">
        <v>88</v>
      </c>
      <c r="C22" s="109" t="s">
        <v>89</v>
      </c>
    </row>
    <row r="23" spans="1:3" s="18" customFormat="1" ht="26.1" customHeight="1" x14ac:dyDescent="0.2">
      <c r="A23" s="40"/>
      <c r="B23" s="110" t="s">
        <v>90</v>
      </c>
      <c r="C23" s="111" t="s">
        <v>89</v>
      </c>
    </row>
    <row r="24" spans="1:3" s="19" customFormat="1" ht="26.1" customHeight="1" x14ac:dyDescent="0.2">
      <c r="A24" s="40"/>
      <c r="B24" s="110" t="s">
        <v>91</v>
      </c>
      <c r="C24" s="111" t="s">
        <v>89</v>
      </c>
    </row>
    <row r="25" spans="1:3" s="18" customFormat="1" ht="26.1" customHeight="1" x14ac:dyDescent="0.2">
      <c r="A25" s="40"/>
      <c r="B25" s="112" t="s">
        <v>92</v>
      </c>
      <c r="C25" s="113" t="s">
        <v>89</v>
      </c>
    </row>
    <row r="26" spans="1:3" s="18" customFormat="1" ht="26.1" customHeight="1" x14ac:dyDescent="0.2">
      <c r="A26" s="40"/>
      <c r="B26" s="114" t="s">
        <v>93</v>
      </c>
      <c r="C26" s="115" t="s">
        <v>94</v>
      </c>
    </row>
    <row r="27" spans="1:3" s="18" customFormat="1" ht="26.1" customHeight="1" x14ac:dyDescent="0.2">
      <c r="A27" s="40"/>
      <c r="B27" s="116" t="s">
        <v>95</v>
      </c>
      <c r="C27" s="117" t="s">
        <v>89</v>
      </c>
    </row>
    <row r="28" spans="1:3" s="18" customFormat="1" ht="26.1" customHeight="1" x14ac:dyDescent="0.2">
      <c r="A28" s="40"/>
      <c r="B28" s="118" t="s">
        <v>96</v>
      </c>
      <c r="C28" s="119" t="s">
        <v>97</v>
      </c>
    </row>
    <row r="29" spans="1:3" s="18" customFormat="1" ht="26.1" customHeight="1" x14ac:dyDescent="0.2">
      <c r="A29" s="40"/>
      <c r="B29" s="118" t="s">
        <v>98</v>
      </c>
      <c r="C29" s="119" t="s">
        <v>99</v>
      </c>
    </row>
    <row r="30" spans="1:3" s="18" customFormat="1" ht="26.1" customHeight="1" x14ac:dyDescent="0.2">
      <c r="A30" s="40"/>
      <c r="B30" s="118" t="s">
        <v>100</v>
      </c>
      <c r="C30" s="119" t="s">
        <v>101</v>
      </c>
    </row>
    <row r="31" spans="1:3" s="18" customFormat="1" ht="26.1" customHeight="1" x14ac:dyDescent="0.2">
      <c r="A31" s="40"/>
      <c r="B31" s="118" t="s">
        <v>27</v>
      </c>
      <c r="C31" s="119" t="s">
        <v>99</v>
      </c>
    </row>
    <row r="32" spans="1:3" s="18" customFormat="1" ht="26.1" customHeight="1" x14ac:dyDescent="0.2">
      <c r="A32" s="40"/>
      <c r="B32" s="118" t="s">
        <v>102</v>
      </c>
      <c r="C32" s="119" t="s">
        <v>132</v>
      </c>
    </row>
    <row r="33" spans="1:3" s="18" customFormat="1" ht="26.1" customHeight="1" thickBot="1" x14ac:dyDescent="0.25">
      <c r="A33" s="42"/>
      <c r="B33" s="120" t="s">
        <v>103</v>
      </c>
      <c r="C33" s="121" t="s">
        <v>104</v>
      </c>
    </row>
    <row r="34" spans="1:3" s="18" customFormat="1" ht="26.1" customHeight="1" x14ac:dyDescent="0.2">
      <c r="A34" s="32" t="s">
        <v>51</v>
      </c>
      <c r="B34" s="95" t="s">
        <v>28</v>
      </c>
      <c r="C34" s="96" t="s">
        <v>29</v>
      </c>
    </row>
    <row r="35" spans="1:3" ht="26.1" customHeight="1" x14ac:dyDescent="0.2">
      <c r="A35" s="33"/>
      <c r="B35" s="97" t="s">
        <v>30</v>
      </c>
      <c r="C35" s="98" t="s">
        <v>43</v>
      </c>
    </row>
    <row r="36" spans="1:3" ht="26.1" customHeight="1" x14ac:dyDescent="0.2">
      <c r="A36" s="33"/>
      <c r="B36" s="97" t="s">
        <v>31</v>
      </c>
      <c r="C36" s="98" t="s">
        <v>44</v>
      </c>
    </row>
    <row r="37" spans="1:3" ht="26.1" customHeight="1" x14ac:dyDescent="0.2">
      <c r="A37" s="33"/>
      <c r="B37" s="97" t="s">
        <v>32</v>
      </c>
      <c r="C37" s="98" t="s">
        <v>45</v>
      </c>
    </row>
    <row r="38" spans="1:3" ht="26.1" customHeight="1" x14ac:dyDescent="0.2">
      <c r="A38" s="33"/>
      <c r="B38" s="97" t="s">
        <v>33</v>
      </c>
      <c r="C38" s="98" t="s">
        <v>108</v>
      </c>
    </row>
    <row r="39" spans="1:3" ht="26.1" customHeight="1" x14ac:dyDescent="0.2">
      <c r="A39" s="33"/>
      <c r="B39" s="97" t="s">
        <v>106</v>
      </c>
      <c r="C39" s="98" t="s">
        <v>107</v>
      </c>
    </row>
    <row r="40" spans="1:3" ht="26.1" customHeight="1" x14ac:dyDescent="0.2">
      <c r="A40" s="33"/>
      <c r="B40" s="97" t="s">
        <v>34</v>
      </c>
      <c r="C40" s="98" t="s">
        <v>105</v>
      </c>
    </row>
    <row r="41" spans="1:3" ht="26.1" customHeight="1" x14ac:dyDescent="0.2">
      <c r="A41" s="33"/>
      <c r="B41" s="97" t="s">
        <v>35</v>
      </c>
      <c r="C41" s="98" t="s">
        <v>108</v>
      </c>
    </row>
    <row r="42" spans="1:3" ht="26.1" customHeight="1" x14ac:dyDescent="0.2">
      <c r="A42" s="33"/>
      <c r="B42" s="97" t="s">
        <v>36</v>
      </c>
      <c r="C42" s="98" t="s">
        <v>22</v>
      </c>
    </row>
    <row r="43" spans="1:3" ht="26.1" customHeight="1" x14ac:dyDescent="0.2">
      <c r="A43" s="33"/>
      <c r="B43" s="99" t="s">
        <v>109</v>
      </c>
      <c r="C43" s="100" t="s">
        <v>110</v>
      </c>
    </row>
    <row r="44" spans="1:3" ht="26.1" customHeight="1" x14ac:dyDescent="0.2">
      <c r="A44" s="33"/>
      <c r="B44" s="97" t="s">
        <v>37</v>
      </c>
      <c r="C44" s="98" t="s">
        <v>46</v>
      </c>
    </row>
    <row r="45" spans="1:3" ht="26.1" customHeight="1" x14ac:dyDescent="0.2">
      <c r="A45" s="33"/>
      <c r="B45" s="97" t="s">
        <v>111</v>
      </c>
      <c r="C45" s="98" t="s">
        <v>108</v>
      </c>
    </row>
    <row r="46" spans="1:3" ht="26.1" customHeight="1" x14ac:dyDescent="0.2">
      <c r="A46" s="33"/>
      <c r="B46" s="97" t="s">
        <v>38</v>
      </c>
      <c r="C46" s="98" t="s">
        <v>47</v>
      </c>
    </row>
    <row r="47" spans="1:3" ht="26.1" customHeight="1" x14ac:dyDescent="0.2">
      <c r="A47" s="33"/>
      <c r="B47" s="97" t="s">
        <v>39</v>
      </c>
      <c r="C47" s="98" t="s">
        <v>48</v>
      </c>
    </row>
    <row r="48" spans="1:3" ht="26.1" customHeight="1" x14ac:dyDescent="0.2">
      <c r="A48" s="33"/>
      <c r="B48" s="101" t="s">
        <v>40</v>
      </c>
      <c r="C48" s="102" t="s">
        <v>49</v>
      </c>
    </row>
    <row r="49" spans="1:3" ht="26.1" customHeight="1" x14ac:dyDescent="0.2">
      <c r="A49" s="33"/>
      <c r="B49" s="97" t="s">
        <v>41</v>
      </c>
      <c r="C49" s="98" t="s">
        <v>50</v>
      </c>
    </row>
    <row r="50" spans="1:3" ht="26.1" customHeight="1" x14ac:dyDescent="0.2">
      <c r="A50" s="33"/>
      <c r="B50" s="97" t="s">
        <v>42</v>
      </c>
      <c r="C50" s="98" t="s">
        <v>108</v>
      </c>
    </row>
    <row r="51" spans="1:3" x14ac:dyDescent="0.2">
      <c r="A51" s="43"/>
      <c r="B51" s="103" t="s">
        <v>112</v>
      </c>
      <c r="C51" s="104" t="s">
        <v>105</v>
      </c>
    </row>
    <row r="52" spans="1:3" x14ac:dyDescent="0.2">
      <c r="A52" s="43"/>
      <c r="B52" s="103" t="s">
        <v>113</v>
      </c>
      <c r="C52" s="104" t="s">
        <v>108</v>
      </c>
    </row>
    <row r="53" spans="1:3" x14ac:dyDescent="0.2">
      <c r="A53" s="43"/>
      <c r="B53" s="103" t="s">
        <v>114</v>
      </c>
      <c r="C53" s="104" t="s">
        <v>115</v>
      </c>
    </row>
    <row r="54" spans="1:3" x14ac:dyDescent="0.2">
      <c r="A54" s="43"/>
      <c r="B54" s="103" t="s">
        <v>116</v>
      </c>
      <c r="C54" s="104" t="s">
        <v>117</v>
      </c>
    </row>
    <row r="55" spans="1:3" x14ac:dyDescent="0.2">
      <c r="A55" s="43"/>
      <c r="B55" s="103" t="s">
        <v>118</v>
      </c>
      <c r="C55" s="104" t="s">
        <v>117</v>
      </c>
    </row>
    <row r="56" spans="1:3" x14ac:dyDescent="0.2">
      <c r="A56" s="43"/>
      <c r="B56" s="103" t="s">
        <v>119</v>
      </c>
      <c r="C56" s="104" t="s">
        <v>117</v>
      </c>
    </row>
    <row r="57" spans="1:3" ht="13.5" thickBot="1" x14ac:dyDescent="0.25">
      <c r="A57" s="44"/>
      <c r="B57" s="105" t="s">
        <v>121</v>
      </c>
      <c r="C57" s="106" t="s">
        <v>120</v>
      </c>
    </row>
    <row r="58" spans="1:3" x14ac:dyDescent="0.2">
      <c r="B58" s="39"/>
      <c r="C58" s="3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MPR</vt:lpstr>
      <vt:lpstr>Valores</vt:lpstr>
      <vt:lpstr>Valores!Perigos</vt:lpstr>
      <vt:lpstr>MPR!Print_Area</vt:lpstr>
      <vt:lpstr>MPR!Print_Titles</vt:lpstr>
      <vt:lpstr>Valores!RISCO</vt:lpstr>
      <vt:lpstr>Valores!Riscos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</dc:creator>
  <cp:lastModifiedBy>Usuário do Windows</cp:lastModifiedBy>
  <cp:lastPrinted>2020-05-24T15:05:11Z</cp:lastPrinted>
  <dcterms:created xsi:type="dcterms:W3CDTF">2012-05-02T20:46:09Z</dcterms:created>
  <dcterms:modified xsi:type="dcterms:W3CDTF">2022-02-15T00:43:59Z</dcterms:modified>
</cp:coreProperties>
</file>